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calculation" sheetId="1" r:id="rId1"/>
    <sheet name="data for Gretl" sheetId="2" r:id="rId2"/>
    <sheet name="verification" sheetId="3" r:id="rId3"/>
    <sheet name="reduction" sheetId="4" r:id="rId4"/>
    <sheet name="Jarque-Bera" sheetId="5" r:id="rId5"/>
    <sheet name="Hy-quadrate" sheetId="6" r:id="rId6"/>
  </sheets>
  <definedNames/>
  <calcPr fullCalcOnLoad="1"/>
</workbook>
</file>

<file path=xl/sharedStrings.xml><?xml version="1.0" encoding="utf-8"?>
<sst xmlns="http://schemas.openxmlformats.org/spreadsheetml/2006/main" count="176" uniqueCount="126">
  <si>
    <t>CZK/EUR</t>
  </si>
  <si>
    <t>y1</t>
  </si>
  <si>
    <t>y2</t>
  </si>
  <si>
    <t>y3</t>
  </si>
  <si>
    <t>y4</t>
  </si>
  <si>
    <t>x1</t>
  </si>
  <si>
    <t>x3</t>
  </si>
  <si>
    <t>x4</t>
  </si>
  <si>
    <t>x5</t>
  </si>
  <si>
    <t>x9</t>
  </si>
  <si>
    <t>x10</t>
  </si>
  <si>
    <t>x11</t>
  </si>
  <si>
    <t>x12</t>
  </si>
  <si>
    <t>x13</t>
  </si>
  <si>
    <t>x15</t>
  </si>
  <si>
    <t xml:space="preserve"> </t>
  </si>
  <si>
    <r>
      <t>X</t>
    </r>
    <r>
      <rPr>
        <vertAlign val="subscript"/>
        <sz val="11"/>
        <color indexed="8"/>
        <rFont val="Calibri"/>
        <family val="2"/>
      </rPr>
      <t>*</t>
    </r>
  </si>
  <si>
    <t>X</t>
  </si>
  <si>
    <r>
      <t>Y</t>
    </r>
    <r>
      <rPr>
        <vertAlign val="subscript"/>
        <sz val="11"/>
        <color indexed="8"/>
        <rFont val="Calibri"/>
        <family val="2"/>
      </rPr>
      <t>2</t>
    </r>
  </si>
  <si>
    <r>
      <t>y</t>
    </r>
    <r>
      <rPr>
        <vertAlign val="subscript"/>
        <sz val="11"/>
        <color indexed="8"/>
        <rFont val="Calibri"/>
        <family val="2"/>
      </rPr>
      <t>1</t>
    </r>
  </si>
  <si>
    <r>
      <t>Ŷ</t>
    </r>
    <r>
      <rPr>
        <vertAlign val="sub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>= X(X</t>
    </r>
    <r>
      <rPr>
        <vertAlign val="superscript"/>
        <sz val="12"/>
        <color indexed="8"/>
        <rFont val="Times New Roman"/>
        <family val="1"/>
      </rPr>
      <t>T</t>
    </r>
    <r>
      <rPr>
        <sz val="12"/>
        <color indexed="8"/>
        <rFont val="Times New Roman"/>
        <family val="1"/>
      </rPr>
      <t>X)</t>
    </r>
    <r>
      <rPr>
        <vertAlign val="superscript"/>
        <sz val="12"/>
        <color indexed="8"/>
        <rFont val="Times New Roman"/>
        <family val="1"/>
      </rPr>
      <t>-1</t>
    </r>
    <r>
      <rPr>
        <sz val="12"/>
        <color indexed="8"/>
        <rFont val="Times New Roman"/>
        <family val="1"/>
      </rPr>
      <t>X</t>
    </r>
    <r>
      <rPr>
        <vertAlign val="superscript"/>
        <sz val="12"/>
        <color indexed="8"/>
        <rFont val="Times New Roman"/>
        <family val="1"/>
      </rPr>
      <t>T</t>
    </r>
    <r>
      <rPr>
        <sz val="12"/>
        <color indexed="8"/>
        <rFont val="Times New Roman"/>
        <family val="1"/>
      </rPr>
      <t>Y</t>
    </r>
    <r>
      <rPr>
        <vertAlign val="subscript"/>
        <sz val="12"/>
        <color indexed="8"/>
        <rFont val="Times New Roman"/>
        <family val="1"/>
      </rPr>
      <t>2</t>
    </r>
  </si>
  <si>
    <r>
      <t>X</t>
    </r>
    <r>
      <rPr>
        <vertAlign val="superscript"/>
        <sz val="11"/>
        <color indexed="8"/>
        <rFont val="Calibri"/>
        <family val="2"/>
      </rPr>
      <t>T</t>
    </r>
  </si>
  <si>
    <r>
      <t>X</t>
    </r>
    <r>
      <rPr>
        <vertAlign val="super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>X</t>
    </r>
  </si>
  <si>
    <r>
      <t>(X</t>
    </r>
    <r>
      <rPr>
        <vertAlign val="super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>X)</t>
    </r>
    <r>
      <rPr>
        <vertAlign val="superscript"/>
        <sz val="11"/>
        <color indexed="8"/>
        <rFont val="Calibri"/>
        <family val="2"/>
      </rPr>
      <t>-1</t>
    </r>
  </si>
  <si>
    <r>
      <t>X(X</t>
    </r>
    <r>
      <rPr>
        <vertAlign val="super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>X)</t>
    </r>
    <r>
      <rPr>
        <vertAlign val="superscript"/>
        <sz val="11"/>
        <color indexed="8"/>
        <rFont val="Calibri"/>
        <family val="2"/>
      </rPr>
      <t>-1</t>
    </r>
  </si>
  <si>
    <r>
      <t>X(X</t>
    </r>
    <r>
      <rPr>
        <vertAlign val="super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>X)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>X</t>
    </r>
    <r>
      <rPr>
        <vertAlign val="superscript"/>
        <sz val="11"/>
        <color indexed="8"/>
        <rFont val="Calibri"/>
        <family val="2"/>
      </rPr>
      <t>T</t>
    </r>
  </si>
  <si>
    <r>
      <rPr>
        <sz val="11"/>
        <color indexed="8"/>
        <rFont val="Calibri"/>
        <family val="2"/>
      </rPr>
      <t>Ŷ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= </t>
    </r>
    <r>
      <rPr>
        <sz val="11"/>
        <color theme="1"/>
        <rFont val="Calibri"/>
        <family val="2"/>
      </rPr>
      <t>X(X</t>
    </r>
    <r>
      <rPr>
        <vertAlign val="super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>X)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>X</t>
    </r>
    <r>
      <rPr>
        <vertAlign val="super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>Y</t>
    </r>
    <r>
      <rPr>
        <vertAlign val="subscript"/>
        <sz val="11"/>
        <color indexed="8"/>
        <rFont val="Calibri"/>
        <family val="2"/>
      </rPr>
      <t>2</t>
    </r>
  </si>
  <si>
    <r>
      <rPr>
        <sz val="11"/>
        <color indexed="8"/>
        <rFont val="Calibri"/>
        <family val="2"/>
      </rPr>
      <t>Ŷ</t>
    </r>
    <r>
      <rPr>
        <vertAlign val="subscript"/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T</t>
    </r>
  </si>
  <si>
    <r>
      <t>Y</t>
    </r>
    <r>
      <rPr>
        <vertAlign val="subscript"/>
        <sz val="11"/>
        <color indexed="8"/>
        <rFont val="Calibri"/>
        <family val="2"/>
      </rPr>
      <t>2</t>
    </r>
    <r>
      <rPr>
        <vertAlign val="superscript"/>
        <sz val="11"/>
        <color indexed="8"/>
        <rFont val="Calibri"/>
        <family val="2"/>
      </rPr>
      <t>T</t>
    </r>
  </si>
  <si>
    <r>
      <t>X</t>
    </r>
    <r>
      <rPr>
        <vertAlign val="subscript"/>
        <sz val="11"/>
        <color indexed="8"/>
        <rFont val="Calibri"/>
        <family val="2"/>
      </rPr>
      <t>*</t>
    </r>
    <r>
      <rPr>
        <vertAlign val="superscript"/>
        <sz val="11"/>
        <color indexed="8"/>
        <rFont val="Calibri"/>
        <family val="2"/>
      </rPr>
      <t>T</t>
    </r>
  </si>
  <si>
    <t>K</t>
  </si>
  <si>
    <r>
      <t>K</t>
    </r>
    <r>
      <rPr>
        <vertAlign val="superscript"/>
        <sz val="11"/>
        <color indexed="8"/>
        <rFont val="Calibri"/>
        <family val="2"/>
      </rPr>
      <t>-1</t>
    </r>
  </si>
  <si>
    <r>
      <rPr>
        <sz val="11"/>
        <color indexed="8"/>
        <rFont val="Calibri"/>
        <family val="2"/>
      </rPr>
      <t>β</t>
    </r>
    <r>
      <rPr>
        <vertAlign val="subscript"/>
        <sz val="11"/>
        <color indexed="8"/>
        <rFont val="Calibri"/>
        <family val="2"/>
      </rPr>
      <t>13</t>
    </r>
  </si>
  <si>
    <r>
      <t>γ</t>
    </r>
    <r>
      <rPr>
        <vertAlign val="subscript"/>
        <sz val="12"/>
        <color indexed="8"/>
        <rFont val="Times New Roman"/>
        <family val="1"/>
      </rPr>
      <t>11</t>
    </r>
  </si>
  <si>
    <r>
      <t>γ</t>
    </r>
    <r>
      <rPr>
        <vertAlign val="subscript"/>
        <sz val="12"/>
        <color indexed="8"/>
        <rFont val="Times New Roman"/>
        <family val="1"/>
      </rPr>
      <t>13</t>
    </r>
  </si>
  <si>
    <r>
      <t>γ</t>
    </r>
    <r>
      <rPr>
        <vertAlign val="subscript"/>
        <sz val="12"/>
        <color indexed="8"/>
        <rFont val="Times New Roman"/>
        <family val="1"/>
      </rPr>
      <t>14</t>
    </r>
  </si>
  <si>
    <r>
      <t>γ</t>
    </r>
    <r>
      <rPr>
        <vertAlign val="subscript"/>
        <sz val="12"/>
        <color indexed="8"/>
        <rFont val="Times New Roman"/>
        <family val="1"/>
      </rPr>
      <t>110</t>
    </r>
  </si>
  <si>
    <r>
      <t>γ</t>
    </r>
    <r>
      <rPr>
        <vertAlign val="subscript"/>
        <sz val="12"/>
        <color indexed="8"/>
        <rFont val="Times New Roman"/>
        <family val="1"/>
      </rPr>
      <t>111</t>
    </r>
  </si>
  <si>
    <t>Household expenditures [billion. CZK]</t>
  </si>
  <si>
    <t>Investments [billion. CZK]</t>
  </si>
  <si>
    <t>Foreign trade balance [billion CZK]</t>
  </si>
  <si>
    <t>Income [billion. CZK]</t>
  </si>
  <si>
    <t>Unit vector</t>
  </si>
  <si>
    <t>Inflation [%]</t>
  </si>
  <si>
    <t>Household interest rate [%]</t>
  </si>
  <si>
    <t>Interest rate [%]</t>
  </si>
  <si>
    <t>Level of investments [%]</t>
  </si>
  <si>
    <t>Unemployment</t>
  </si>
  <si>
    <t>Working [billion. CZK]</t>
  </si>
  <si>
    <t>Government expenditures [billion. CZK]</t>
  </si>
  <si>
    <t>Direct foreign investments [billion. CZK]</t>
  </si>
  <si>
    <t>Data table</t>
  </si>
  <si>
    <t>Two stage least square methods</t>
  </si>
  <si>
    <t>Source: Czech Statistical Office</t>
  </si>
  <si>
    <t>Estimated model:</t>
  </si>
  <si>
    <r>
      <t xml:space="preserve">1st stage - calculation </t>
    </r>
    <r>
      <rPr>
        <sz val="11"/>
        <color indexed="8"/>
        <rFont val="Calibri"/>
        <family val="2"/>
      </rPr>
      <t>Ŷ</t>
    </r>
    <r>
      <rPr>
        <vertAlign val="subscript"/>
        <sz val="11"/>
        <color indexed="8"/>
        <rFont val="Calibri"/>
        <family val="2"/>
      </rPr>
      <t xml:space="preserve">2:   </t>
    </r>
  </si>
  <si>
    <t xml:space="preserve">2nd stage: </t>
  </si>
  <si>
    <t>Parameters:</t>
  </si>
  <si>
    <t>test:</t>
  </si>
  <si>
    <t>Year</t>
  </si>
  <si>
    <t>Mean</t>
  </si>
  <si>
    <t>Statistická verifikace ekonometrického modelu</t>
  </si>
  <si>
    <t>Statistical verification of the model</t>
  </si>
  <si>
    <t>Podkladové údaje:</t>
  </si>
  <si>
    <t>Data set:</t>
  </si>
  <si>
    <t>Výdaje domácností na konečnou spotřebu [mld.Kč]</t>
  </si>
  <si>
    <t>Tvorba hrubého fixního kapitálu [mld.Kč]</t>
  </si>
  <si>
    <t>Saldo ZO [mld.Kč]</t>
  </si>
  <si>
    <t>HDP celkem [mld.Kč]</t>
  </si>
  <si>
    <t>Jednotkový vektor</t>
  </si>
  <si>
    <t>Míra inflace [%]</t>
  </si>
  <si>
    <t>Úroková sazba domácností [%]</t>
  </si>
  <si>
    <t>Úroková sazba podniků [%]</t>
  </si>
  <si>
    <t>Míra investic [%]</t>
  </si>
  <si>
    <t>Obecná míra nezaměstnanosti [%]</t>
  </si>
  <si>
    <t>Zaměstnaní [mil.]</t>
  </si>
  <si>
    <t>Výdaje na konečnou spotřebu vlády [mld.Kč]</t>
  </si>
  <si>
    <t>Přímé zahraniční investice do ČR [mld.Kč]</t>
  </si>
  <si>
    <t>Rok</t>
  </si>
  <si>
    <t>Průměr</t>
  </si>
  <si>
    <t>Source: ČSÚ</t>
  </si>
  <si>
    <t>TSLSM</t>
  </si>
  <si>
    <t>DMNČ</t>
  </si>
  <si>
    <t>Parameters for 1st equation</t>
  </si>
  <si>
    <r>
      <t>ŷ</t>
    </r>
    <r>
      <rPr>
        <vertAlign val="subscript"/>
        <sz val="11"/>
        <color indexed="8"/>
        <rFont val="Calibri"/>
        <family val="2"/>
      </rPr>
      <t>1</t>
    </r>
  </si>
  <si>
    <r>
      <t>y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-ŷ</t>
    </r>
    <r>
      <rPr>
        <vertAlign val="subscript"/>
        <sz val="11"/>
        <color indexed="8"/>
        <rFont val="Calibri"/>
        <family val="2"/>
      </rPr>
      <t>1</t>
    </r>
  </si>
  <si>
    <r>
      <t>(y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-ŷ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)</t>
    </r>
    <r>
      <rPr>
        <vertAlign val="superscript"/>
        <sz val="11"/>
        <color indexed="8"/>
        <rFont val="Calibri"/>
        <family val="2"/>
      </rPr>
      <t>2</t>
    </r>
  </si>
  <si>
    <t>averadge</t>
  </si>
  <si>
    <t>Suma</t>
  </si>
  <si>
    <t>sum</t>
  </si>
  <si>
    <t>Délka časové řady</t>
  </si>
  <si>
    <t>n</t>
  </si>
  <si>
    <t>Počet stupňů volnosti</t>
  </si>
  <si>
    <t>degrees of freedom</t>
  </si>
  <si>
    <t>Reziduální rozptyl</t>
  </si>
  <si>
    <t>residual variance</t>
  </si>
  <si>
    <t>Korigovaný reziduální rozptyl</t>
  </si>
  <si>
    <t>corrected resicual variance</t>
  </si>
  <si>
    <t>Celkový rozptyl</t>
  </si>
  <si>
    <t>total variance</t>
  </si>
  <si>
    <t>Koeficient vícenásobné determinace</t>
  </si>
  <si>
    <t>R2</t>
  </si>
  <si>
    <t>Korigovaný koeficient vícenásobné determinace</t>
  </si>
  <si>
    <t>R2 corrected</t>
  </si>
  <si>
    <r>
      <rPr>
        <sz val="11"/>
        <color indexed="8"/>
        <rFont val="Calibri"/>
        <family val="2"/>
      </rPr>
      <t>β</t>
    </r>
    <r>
      <rPr>
        <vertAlign val="subscript"/>
        <sz val="11"/>
        <color indexed="8"/>
        <rFont val="Calibri"/>
        <family val="2"/>
      </rPr>
      <t>13</t>
    </r>
  </si>
  <si>
    <r>
      <rPr>
        <sz val="11"/>
        <color indexed="8"/>
        <rFont val="Calibri"/>
        <family val="2"/>
      </rPr>
      <t>γ</t>
    </r>
    <r>
      <rPr>
        <vertAlign val="subscript"/>
        <sz val="11"/>
        <color indexed="8"/>
        <rFont val="Calibri"/>
        <family val="2"/>
      </rPr>
      <t>11</t>
    </r>
  </si>
  <si>
    <r>
      <t>γ</t>
    </r>
    <r>
      <rPr>
        <vertAlign val="subscript"/>
        <sz val="11"/>
        <color indexed="8"/>
        <rFont val="Calibri"/>
        <family val="2"/>
      </rPr>
      <t>13</t>
    </r>
  </si>
  <si>
    <r>
      <t>γ</t>
    </r>
    <r>
      <rPr>
        <vertAlign val="subscript"/>
        <sz val="11"/>
        <color indexed="8"/>
        <rFont val="Calibri"/>
        <family val="2"/>
      </rPr>
      <t>14</t>
    </r>
  </si>
  <si>
    <r>
      <t>γ</t>
    </r>
    <r>
      <rPr>
        <vertAlign val="subscript"/>
        <sz val="11"/>
        <color indexed="8"/>
        <rFont val="Calibri"/>
        <family val="2"/>
      </rPr>
      <t>110</t>
    </r>
  </si>
  <si>
    <r>
      <t>γ</t>
    </r>
    <r>
      <rPr>
        <vertAlign val="subscript"/>
        <sz val="11"/>
        <color indexed="8"/>
        <rFont val="Calibri"/>
        <family val="2"/>
      </rPr>
      <t>111</t>
    </r>
  </si>
  <si>
    <r>
      <t>S</t>
    </r>
    <r>
      <rPr>
        <vertAlign val="subscript"/>
        <sz val="11"/>
        <color indexed="8"/>
        <rFont val="Calibri"/>
        <family val="2"/>
      </rPr>
      <t>bi</t>
    </r>
  </si>
  <si>
    <t>abs parametr</t>
  </si>
  <si>
    <t>t-hodnota</t>
  </si>
  <si>
    <t>t value</t>
  </si>
  <si>
    <t>В</t>
  </si>
  <si>
    <t>Г</t>
  </si>
  <si>
    <r>
      <t>B</t>
    </r>
    <r>
      <rPr>
        <vertAlign val="superscript"/>
        <sz val="11"/>
        <color indexed="8"/>
        <rFont val="Calibri"/>
        <family val="2"/>
      </rPr>
      <t>-1</t>
    </r>
  </si>
  <si>
    <t>M</t>
  </si>
  <si>
    <t>y</t>
  </si>
  <si>
    <t>y-ymean</t>
  </si>
  <si>
    <t>(y-ymean)3</t>
  </si>
  <si>
    <t>(y-ymean)2</t>
  </si>
  <si>
    <t>(y-ymean)4</t>
  </si>
  <si>
    <t>S</t>
  </si>
  <si>
    <t>JB</t>
  </si>
  <si>
    <t>y1theor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</si>
</sst>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1"/>
      <color indexed="8"/>
      <name val="Calibri"/>
      <family val="2"/>
    </font>
    <font>
      <vertAlign val="sub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double"/>
      <top/>
      <bottom style="thin"/>
    </border>
    <border>
      <left style="thick"/>
      <right style="double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/>
      <bottom/>
    </border>
    <border>
      <left/>
      <right style="thick"/>
      <top/>
      <bottom/>
    </border>
    <border>
      <left style="thick"/>
      <right style="thick"/>
      <top/>
      <bottom/>
    </border>
    <border>
      <left style="thin"/>
      <right style="thick"/>
      <top style="thin"/>
      <bottom style="thick"/>
    </border>
    <border>
      <left style="thick"/>
      <right style="double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 style="medium"/>
      <bottom style="double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/>
    </border>
    <border>
      <left style="thick"/>
      <right style="double"/>
      <top style="thin"/>
      <bottom style="double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/>
    </border>
    <border>
      <left/>
      <right/>
      <top style="thin"/>
      <bottom style="thin"/>
    </border>
    <border>
      <left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horizontal="left" indent="5"/>
    </xf>
    <xf numFmtId="0" fontId="7" fillId="0" borderId="0" xfId="0" applyFont="1" applyAlignment="1">
      <alignment horizontal="left" indent="5"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2" fillId="0" borderId="2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4" xfId="0" applyFont="1" applyBorder="1" applyAlignment="1">
      <alignment/>
    </xf>
    <xf numFmtId="0" fontId="13" fillId="0" borderId="23" xfId="0" applyFont="1" applyBorder="1" applyAlignment="1">
      <alignment/>
    </xf>
    <xf numFmtId="2" fontId="0" fillId="0" borderId="25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4" fontId="4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164" fontId="4" fillId="0" borderId="2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47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15" fillId="0" borderId="35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0" fillId="0" borderId="40" xfId="0" applyFont="1" applyBorder="1" applyAlignment="1">
      <alignment/>
    </xf>
    <xf numFmtId="0" fontId="0" fillId="0" borderId="41" xfId="0" applyBorder="1" applyAlignment="1">
      <alignment/>
    </xf>
    <xf numFmtId="164" fontId="16" fillId="0" borderId="42" xfId="0" applyNumberFormat="1" applyFont="1" applyBorder="1" applyAlignment="1">
      <alignment/>
    </xf>
    <xf numFmtId="0" fontId="16" fillId="0" borderId="16" xfId="0" applyFont="1" applyBorder="1" applyAlignment="1">
      <alignment/>
    </xf>
    <xf numFmtId="164" fontId="16" fillId="0" borderId="16" xfId="0" applyNumberFormat="1" applyFont="1" applyBorder="1" applyAlignment="1">
      <alignment/>
    </xf>
    <xf numFmtId="0" fontId="16" fillId="0" borderId="17" xfId="0" applyFont="1" applyBorder="1" applyAlignment="1">
      <alignment/>
    </xf>
    <xf numFmtId="164" fontId="16" fillId="0" borderId="43" xfId="0" applyNumberFormat="1" applyFont="1" applyBorder="1" applyAlignment="1">
      <alignment/>
    </xf>
    <xf numFmtId="0" fontId="16" fillId="0" borderId="19" xfId="0" applyFont="1" applyBorder="1" applyAlignment="1">
      <alignment/>
    </xf>
    <xf numFmtId="164" fontId="16" fillId="0" borderId="19" xfId="0" applyNumberFormat="1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42" xfId="0" applyFont="1" applyBorder="1" applyAlignment="1">
      <alignment/>
    </xf>
    <xf numFmtId="0" fontId="16" fillId="0" borderId="43" xfId="0" applyFont="1" applyBorder="1" applyAlignment="1">
      <alignment/>
    </xf>
    <xf numFmtId="0" fontId="16" fillId="0" borderId="44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45" xfId="0" applyBorder="1" applyAlignment="1">
      <alignment/>
    </xf>
    <xf numFmtId="0" fontId="1" fillId="0" borderId="36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43" xfId="0" applyBorder="1" applyAlignment="1">
      <alignment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9" fontId="0" fillId="0" borderId="43" xfId="0" applyNumberFormat="1" applyBorder="1" applyAlignment="1">
      <alignment/>
    </xf>
    <xf numFmtId="9" fontId="0" fillId="0" borderId="44" xfId="0" applyNumberFormat="1" applyBorder="1" applyAlignment="1">
      <alignment/>
    </xf>
    <xf numFmtId="0" fontId="0" fillId="0" borderId="48" xfId="0" applyBorder="1" applyAlignment="1">
      <alignment/>
    </xf>
    <xf numFmtId="0" fontId="1" fillId="0" borderId="0" xfId="0" applyFont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10" borderId="0" xfId="0" applyFill="1" applyAlignment="1">
      <alignment/>
    </xf>
    <xf numFmtId="0" fontId="47" fillId="0" borderId="49" xfId="0" applyFont="1" applyBorder="1" applyAlignment="1">
      <alignment vertical="center"/>
    </xf>
    <xf numFmtId="0" fontId="47" fillId="0" borderId="50" xfId="0" applyFont="1" applyBorder="1" applyAlignment="1">
      <alignment vertical="center"/>
    </xf>
    <xf numFmtId="0" fontId="47" fillId="0" borderId="51" xfId="0" applyFont="1" applyBorder="1" applyAlignment="1">
      <alignment vertical="center" wrapText="1"/>
    </xf>
    <xf numFmtId="0" fontId="47" fillId="0" borderId="52" xfId="0" applyFont="1" applyBorder="1" applyAlignment="1">
      <alignment vertical="center" wrapText="1"/>
    </xf>
    <xf numFmtId="0" fontId="47" fillId="0" borderId="53" xfId="0" applyFont="1" applyBorder="1" applyAlignment="1">
      <alignment vertical="center" wrapText="1"/>
    </xf>
    <xf numFmtId="0" fontId="47" fillId="0" borderId="54" xfId="0" applyFont="1" applyBorder="1" applyAlignment="1">
      <alignment vertical="center" wrapText="1"/>
    </xf>
    <xf numFmtId="0" fontId="16" fillId="0" borderId="47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6</xdr:col>
      <xdr:colOff>114300</xdr:colOff>
      <xdr:row>28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5753100"/>
          <a:ext cx="3771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171450</xdr:colOff>
      <xdr:row>29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5943600"/>
          <a:ext cx="2609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3</xdr:col>
      <xdr:colOff>266700</xdr:colOff>
      <xdr:row>30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6134100"/>
          <a:ext cx="2095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2</xdr:col>
      <xdr:colOff>323850</xdr:colOff>
      <xdr:row>31</xdr:row>
      <xdr:rowOff>171450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6324600"/>
          <a:ext cx="1543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1</xdr:col>
      <xdr:colOff>600075</xdr:colOff>
      <xdr:row>165</xdr:row>
      <xdr:rowOff>85725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1965900"/>
          <a:ext cx="1209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47625</xdr:rowOff>
    </xdr:from>
    <xdr:to>
      <xdr:col>2</xdr:col>
      <xdr:colOff>466725</xdr:colOff>
      <xdr:row>33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70770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33</xdr:row>
      <xdr:rowOff>66675</xdr:rowOff>
    </xdr:from>
    <xdr:to>
      <xdr:col>3</xdr:col>
      <xdr:colOff>533400</xdr:colOff>
      <xdr:row>33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38325" y="7096125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68</xdr:row>
      <xdr:rowOff>171450</xdr:rowOff>
    </xdr:from>
    <xdr:to>
      <xdr:col>0</xdr:col>
      <xdr:colOff>333375</xdr:colOff>
      <xdr:row>70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14011275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24</xdr:row>
      <xdr:rowOff>85725</xdr:rowOff>
    </xdr:from>
    <xdr:to>
      <xdr:col>4</xdr:col>
      <xdr:colOff>314325</xdr:colOff>
      <xdr:row>28</xdr:row>
      <xdr:rowOff>28575</xdr:rowOff>
    </xdr:to>
    <xdr:pic>
      <xdr:nvPicPr>
        <xdr:cNvPr id="1" name="Picture 1" descr="    \mathit{JB} = \frac{n}{6} \left( S^2 + \frac14 K^2 \right)&#13;&#10; 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657725"/>
          <a:ext cx="2828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21</xdr:row>
      <xdr:rowOff>19050</xdr:rowOff>
    </xdr:from>
    <xdr:to>
      <xdr:col>11</xdr:col>
      <xdr:colOff>504825</xdr:colOff>
      <xdr:row>28</xdr:row>
      <xdr:rowOff>142875</xdr:rowOff>
    </xdr:to>
    <xdr:pic>
      <xdr:nvPicPr>
        <xdr:cNvPr id="2" name="Picture 2" descr="\begin{align}&#13;&#10;    &amp; S = \frac{ \hat{\mu}_3 }{ \hat{\sigma}^3 } &#13;&#10;        = \frac{\frac1n \sum_{i=1}^n (x_i-\bar{x})^3} {\left(\frac1n \sum_{i=1}^n (x_i-\bar{x})^2 \right)^{3/2}} \\&#13;&#10;    &amp; K = \frac{ \hat{\mu}_4 }{ \hat{\sigma}^4 } - 3 &#13;&#10;        = \frac{\frac1n \sum_{i=1}^n (x_i-\bar{x})^4} {\left(\frac1n \sum_{i=1}^n (x_i-\bar{x})^2 \right)^2} - 3,&#13;&#10;  \end{align}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4019550"/>
          <a:ext cx="43434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20</xdr:row>
      <xdr:rowOff>66675</xdr:rowOff>
    </xdr:from>
    <xdr:to>
      <xdr:col>3</xdr:col>
      <xdr:colOff>104775</xdr:colOff>
      <xdr:row>22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5825" y="3895725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tabSelected="1" zoomScalePageLayoutView="0" workbookViewId="0" topLeftCell="A142">
      <selection activeCell="D145" sqref="D145"/>
    </sheetView>
  </sheetViews>
  <sheetFormatPr defaultColWidth="9.140625" defaultRowHeight="15"/>
  <sheetData>
    <row r="1" ht="15">
      <c r="A1" s="3" t="s">
        <v>52</v>
      </c>
    </row>
    <row r="2" ht="15">
      <c r="A2" s="3"/>
    </row>
    <row r="3" ht="15.75" thickBot="1">
      <c r="A3" t="s">
        <v>51</v>
      </c>
    </row>
    <row r="4" spans="1:15" ht="15.75" thickBot="1">
      <c r="A4" s="41" t="s">
        <v>59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8</v>
      </c>
      <c r="J4" s="42" t="s">
        <v>9</v>
      </c>
      <c r="K4" s="42" t="s">
        <v>10</v>
      </c>
      <c r="L4" s="42" t="s">
        <v>11</v>
      </c>
      <c r="M4" s="43" t="s">
        <v>12</v>
      </c>
      <c r="N4" s="42" t="s">
        <v>13</v>
      </c>
      <c r="O4" s="44" t="s">
        <v>14</v>
      </c>
    </row>
    <row r="5" spans="1:15" ht="29.25" customHeight="1" thickTop="1">
      <c r="A5" s="85"/>
      <c r="B5" s="87" t="s">
        <v>38</v>
      </c>
      <c r="C5" s="87" t="s">
        <v>39</v>
      </c>
      <c r="D5" s="87" t="s">
        <v>40</v>
      </c>
      <c r="E5" s="87" t="s">
        <v>41</v>
      </c>
      <c r="F5" s="87" t="s">
        <v>42</v>
      </c>
      <c r="G5" s="87" t="s">
        <v>43</v>
      </c>
      <c r="H5" s="87" t="s">
        <v>44</v>
      </c>
      <c r="I5" s="87" t="s">
        <v>45</v>
      </c>
      <c r="J5" s="87" t="s">
        <v>0</v>
      </c>
      <c r="K5" s="87" t="s">
        <v>46</v>
      </c>
      <c r="L5" s="39" t="s">
        <v>47</v>
      </c>
      <c r="M5" s="87" t="s">
        <v>48</v>
      </c>
      <c r="N5" s="87" t="s">
        <v>49</v>
      </c>
      <c r="O5" s="89" t="s">
        <v>50</v>
      </c>
    </row>
    <row r="6" spans="1:15" ht="29.25" customHeight="1">
      <c r="A6" s="86"/>
      <c r="B6" s="88"/>
      <c r="C6" s="88"/>
      <c r="D6" s="88"/>
      <c r="E6" s="88"/>
      <c r="F6" s="88"/>
      <c r="G6" s="88"/>
      <c r="H6" s="88"/>
      <c r="I6" s="88"/>
      <c r="J6" s="88"/>
      <c r="K6" s="88"/>
      <c r="L6" s="40"/>
      <c r="M6" s="88"/>
      <c r="N6" s="88"/>
      <c r="O6" s="90"/>
    </row>
    <row r="7" spans="1:15" ht="15">
      <c r="A7" s="1">
        <v>1992</v>
      </c>
      <c r="B7" s="10">
        <v>411.84899999999993</v>
      </c>
      <c r="C7" s="11">
        <v>285.9</v>
      </c>
      <c r="D7" s="11">
        <v>-20.30899999999997</v>
      </c>
      <c r="E7" s="11">
        <v>846.8</v>
      </c>
      <c r="F7" s="19">
        <v>1</v>
      </c>
      <c r="G7" s="11">
        <v>11.1</v>
      </c>
      <c r="H7" s="11">
        <v>5.44</v>
      </c>
      <c r="I7" s="11">
        <v>15.63</v>
      </c>
      <c r="J7" s="11">
        <v>28.9</v>
      </c>
      <c r="K7" s="11">
        <v>33.7</v>
      </c>
      <c r="L7" s="11">
        <v>2.7</v>
      </c>
      <c r="M7" s="11">
        <v>4.927</v>
      </c>
      <c r="N7" s="11">
        <v>169.36</v>
      </c>
      <c r="O7" s="12">
        <v>28.379</v>
      </c>
    </row>
    <row r="8" spans="1:15" ht="15">
      <c r="A8" s="2">
        <v>1993</v>
      </c>
      <c r="B8" s="13">
        <v>531.7249999999999</v>
      </c>
      <c r="C8" s="14">
        <v>289.6</v>
      </c>
      <c r="D8" s="14">
        <v>-19.485000000000014</v>
      </c>
      <c r="E8" s="14">
        <v>1002.3</v>
      </c>
      <c r="F8" s="20">
        <v>1</v>
      </c>
      <c r="G8" s="14">
        <v>20.8</v>
      </c>
      <c r="H8" s="14">
        <v>7.2</v>
      </c>
      <c r="I8" s="14">
        <v>14.57</v>
      </c>
      <c r="J8" s="14">
        <v>29.95</v>
      </c>
      <c r="K8" s="14">
        <v>28.4</v>
      </c>
      <c r="L8" s="14">
        <v>4.3</v>
      </c>
      <c r="M8" s="14">
        <v>4.8735</v>
      </c>
      <c r="N8" s="14">
        <v>200.46</v>
      </c>
      <c r="O8" s="15">
        <v>16.552</v>
      </c>
    </row>
    <row r="9" spans="1:15" ht="15">
      <c r="A9" s="2">
        <v>1994</v>
      </c>
      <c r="B9" s="13">
        <v>592.7149999999998</v>
      </c>
      <c r="C9" s="14">
        <v>361.2</v>
      </c>
      <c r="D9" s="14">
        <v>-39.51499999999987</v>
      </c>
      <c r="E9" s="14">
        <v>1143</v>
      </c>
      <c r="F9" s="20">
        <v>1</v>
      </c>
      <c r="G9" s="14">
        <v>10</v>
      </c>
      <c r="H9" s="14">
        <v>7.56</v>
      </c>
      <c r="I9" s="14">
        <v>13.9</v>
      </c>
      <c r="J9" s="14">
        <v>28.78</v>
      </c>
      <c r="K9" s="14">
        <v>31.6</v>
      </c>
      <c r="L9" s="14">
        <v>4.3</v>
      </c>
      <c r="M9" s="14">
        <v>4.9268</v>
      </c>
      <c r="N9" s="14">
        <v>228.60000000000002</v>
      </c>
      <c r="O9" s="15">
        <v>24.819</v>
      </c>
    </row>
    <row r="10" spans="1:15" ht="15">
      <c r="A10" s="2">
        <v>1995</v>
      </c>
      <c r="B10" s="13">
        <v>761.867</v>
      </c>
      <c r="C10" s="14">
        <v>461.8</v>
      </c>
      <c r="D10" s="14">
        <v>-63.466999999999985</v>
      </c>
      <c r="E10" s="14">
        <v>1466.5</v>
      </c>
      <c r="F10" s="20">
        <v>1</v>
      </c>
      <c r="G10" s="14">
        <v>9.1</v>
      </c>
      <c r="H10" s="14">
        <v>7.18</v>
      </c>
      <c r="I10" s="14">
        <v>13.48</v>
      </c>
      <c r="J10" s="14">
        <v>26.54</v>
      </c>
      <c r="K10" s="14">
        <v>31.5</v>
      </c>
      <c r="L10" s="14">
        <v>4</v>
      </c>
      <c r="M10" s="14">
        <v>4.9626</v>
      </c>
      <c r="N10" s="14">
        <v>306.3</v>
      </c>
      <c r="O10" s="15">
        <v>67.894</v>
      </c>
    </row>
    <row r="11" spans="1:15" ht="15">
      <c r="A11" s="2">
        <v>1996</v>
      </c>
      <c r="B11" s="13">
        <v>900.8130000000002</v>
      </c>
      <c r="C11" s="14">
        <v>540.4</v>
      </c>
      <c r="D11" s="14">
        <v>-98.31299999999999</v>
      </c>
      <c r="E11" s="14">
        <v>1683.3</v>
      </c>
      <c r="F11" s="20">
        <v>1</v>
      </c>
      <c r="G11" s="14">
        <v>8.8</v>
      </c>
      <c r="H11" s="14">
        <v>7.05</v>
      </c>
      <c r="I11" s="14">
        <v>13.09</v>
      </c>
      <c r="J11" s="14">
        <v>27.14</v>
      </c>
      <c r="K11" s="14">
        <v>32.1</v>
      </c>
      <c r="L11" s="14">
        <v>3.9</v>
      </c>
      <c r="M11" s="14">
        <v>4.972</v>
      </c>
      <c r="N11" s="14">
        <v>340.4</v>
      </c>
      <c r="O11" s="15">
        <v>38.775</v>
      </c>
    </row>
    <row r="12" spans="1:15" ht="15">
      <c r="A12" s="2">
        <v>1997</v>
      </c>
      <c r="B12" s="13">
        <v>983.5440000000001</v>
      </c>
      <c r="C12" s="14">
        <v>542.1</v>
      </c>
      <c r="D12" s="14">
        <v>-93.84400000000005</v>
      </c>
      <c r="E12" s="14">
        <v>1811.1</v>
      </c>
      <c r="F12" s="20">
        <v>1</v>
      </c>
      <c r="G12" s="14">
        <v>8.5</v>
      </c>
      <c r="H12" s="14">
        <v>8.72</v>
      </c>
      <c r="I12" s="14">
        <v>13.67</v>
      </c>
      <c r="J12" s="14">
        <v>31.69</v>
      </c>
      <c r="K12" s="14">
        <v>29.9</v>
      </c>
      <c r="L12" s="14">
        <v>4.8</v>
      </c>
      <c r="M12" s="14">
        <v>4.9365</v>
      </c>
      <c r="N12" s="14">
        <v>379.3</v>
      </c>
      <c r="O12" s="15">
        <v>41.251</v>
      </c>
    </row>
    <row r="13" spans="1:15" ht="15">
      <c r="A13" s="2">
        <v>1998</v>
      </c>
      <c r="B13" s="13">
        <v>1056.1309999999999</v>
      </c>
      <c r="C13" s="14">
        <v>562.4</v>
      </c>
      <c r="D13" s="14">
        <v>-21.730999999999995</v>
      </c>
      <c r="E13" s="14">
        <v>1996.5</v>
      </c>
      <c r="F13" s="20">
        <v>1</v>
      </c>
      <c r="G13" s="14">
        <v>10.7</v>
      </c>
      <c r="H13" s="14">
        <v>9.43</v>
      </c>
      <c r="I13" s="14">
        <v>13.3</v>
      </c>
      <c r="J13" s="14">
        <v>32.29</v>
      </c>
      <c r="K13" s="14">
        <v>28.2</v>
      </c>
      <c r="L13" s="14">
        <v>6.5</v>
      </c>
      <c r="M13" s="14">
        <v>4.865</v>
      </c>
      <c r="N13" s="14">
        <v>399.7</v>
      </c>
      <c r="O13" s="15">
        <v>81.947</v>
      </c>
    </row>
    <row r="14" spans="1:15" ht="15">
      <c r="A14" s="2">
        <v>1999</v>
      </c>
      <c r="B14" s="13">
        <v>1102.2010000000005</v>
      </c>
      <c r="C14" s="14">
        <v>562.3</v>
      </c>
      <c r="D14" s="14">
        <v>-24.30100000000016</v>
      </c>
      <c r="E14" s="14">
        <v>2080.8</v>
      </c>
      <c r="F14" s="20">
        <v>1</v>
      </c>
      <c r="G14" s="14">
        <v>2.1</v>
      </c>
      <c r="H14" s="14">
        <v>9.08</v>
      </c>
      <c r="I14" s="14">
        <v>9.02</v>
      </c>
      <c r="J14" s="14">
        <v>36.882</v>
      </c>
      <c r="K14" s="14">
        <v>27</v>
      </c>
      <c r="L14" s="14">
        <v>8.7</v>
      </c>
      <c r="M14" s="14">
        <v>4.764</v>
      </c>
      <c r="N14" s="14">
        <v>440.6</v>
      </c>
      <c r="O14" s="15">
        <v>168.743</v>
      </c>
    </row>
    <row r="15" spans="1:15" ht="15">
      <c r="A15" s="2">
        <v>2000</v>
      </c>
      <c r="B15" s="13">
        <v>1181.92</v>
      </c>
      <c r="C15" s="14">
        <v>612.5</v>
      </c>
      <c r="D15" s="14">
        <v>-66.12000000000012</v>
      </c>
      <c r="E15" s="14">
        <v>2189.2</v>
      </c>
      <c r="F15" s="20">
        <v>1</v>
      </c>
      <c r="G15" s="14">
        <v>3.9</v>
      </c>
      <c r="H15" s="14">
        <v>8.95</v>
      </c>
      <c r="I15" s="14">
        <v>7.28</v>
      </c>
      <c r="J15" s="14">
        <v>35.61</v>
      </c>
      <c r="K15" s="14">
        <v>28</v>
      </c>
      <c r="L15" s="14">
        <v>8.8</v>
      </c>
      <c r="M15" s="14">
        <v>4.731</v>
      </c>
      <c r="N15" s="14">
        <v>460.9</v>
      </c>
      <c r="O15" s="15">
        <v>129.7789285714286</v>
      </c>
    </row>
    <row r="16" spans="1:15" ht="15">
      <c r="A16" s="2">
        <v>2001</v>
      </c>
      <c r="B16" s="13">
        <v>1255.0139999999997</v>
      </c>
      <c r="C16" s="14">
        <v>659.3</v>
      </c>
      <c r="D16" s="14">
        <v>-58.81399999999985</v>
      </c>
      <c r="E16" s="14">
        <v>2352.2</v>
      </c>
      <c r="F16" s="20">
        <v>1</v>
      </c>
      <c r="G16" s="14">
        <v>4.7</v>
      </c>
      <c r="H16" s="14">
        <v>8.99</v>
      </c>
      <c r="I16" s="14">
        <v>6.78</v>
      </c>
      <c r="J16" s="14">
        <v>34.083</v>
      </c>
      <c r="K16" s="14">
        <v>28</v>
      </c>
      <c r="L16" s="14">
        <v>8.1</v>
      </c>
      <c r="M16" s="14">
        <v>4.727</v>
      </c>
      <c r="N16" s="14">
        <v>496.7</v>
      </c>
      <c r="O16" s="15">
        <v>214.585</v>
      </c>
    </row>
    <row r="17" spans="1:15" ht="15">
      <c r="A17" s="2">
        <v>2002</v>
      </c>
      <c r="B17" s="13">
        <v>1288.474</v>
      </c>
      <c r="C17" s="14">
        <v>677.8</v>
      </c>
      <c r="D17" s="14">
        <v>-51.373999999999796</v>
      </c>
      <c r="E17" s="14">
        <v>2464.4</v>
      </c>
      <c r="F17" s="20">
        <v>1</v>
      </c>
      <c r="G17" s="14">
        <v>1.8</v>
      </c>
      <c r="H17" s="14">
        <v>8.84</v>
      </c>
      <c r="I17" s="14">
        <v>5.85</v>
      </c>
      <c r="J17" s="14">
        <v>30.812</v>
      </c>
      <c r="K17" s="14">
        <v>27.5</v>
      </c>
      <c r="L17" s="14">
        <v>7.3</v>
      </c>
      <c r="M17" s="14">
        <v>4.764</v>
      </c>
      <c r="N17" s="14">
        <v>549.5</v>
      </c>
      <c r="O17" s="15">
        <v>277.689</v>
      </c>
    </row>
    <row r="18" spans="1:15" ht="15">
      <c r="A18" s="2">
        <v>2003</v>
      </c>
      <c r="B18" s="13">
        <v>1345.197</v>
      </c>
      <c r="C18" s="14">
        <v>687.5</v>
      </c>
      <c r="D18" s="14">
        <v>-58.797000000000025</v>
      </c>
      <c r="E18" s="14">
        <v>2577.1</v>
      </c>
      <c r="F18" s="20">
        <v>1</v>
      </c>
      <c r="G18" s="14">
        <v>0.1</v>
      </c>
      <c r="H18" s="14">
        <v>8.24</v>
      </c>
      <c r="I18" s="14">
        <v>4.53</v>
      </c>
      <c r="J18" s="14">
        <v>31.884</v>
      </c>
      <c r="K18" s="14">
        <v>26.7</v>
      </c>
      <c r="L18" s="14">
        <v>7.8</v>
      </c>
      <c r="M18" s="14">
        <v>4.733</v>
      </c>
      <c r="N18" s="14">
        <v>603.2</v>
      </c>
      <c r="O18" s="15">
        <v>59.316</v>
      </c>
    </row>
    <row r="19" spans="1:15" ht="15">
      <c r="A19" s="2">
        <v>2004</v>
      </c>
      <c r="B19" s="13">
        <v>1464.0860000000007</v>
      </c>
      <c r="C19" s="14">
        <v>727.2</v>
      </c>
      <c r="D19" s="14">
        <v>1.9139999999999873</v>
      </c>
      <c r="E19" s="14">
        <v>2814.8</v>
      </c>
      <c r="F19" s="20">
        <v>1</v>
      </c>
      <c r="G19" s="14">
        <v>2.8</v>
      </c>
      <c r="H19" s="14">
        <v>7.96</v>
      </c>
      <c r="I19" s="14">
        <v>4.75</v>
      </c>
      <c r="J19" s="14">
        <v>31.904</v>
      </c>
      <c r="K19" s="14">
        <v>25.8</v>
      </c>
      <c r="L19" s="14">
        <v>8.3</v>
      </c>
      <c r="M19" s="14">
        <v>4.706</v>
      </c>
      <c r="N19" s="14">
        <v>621.6</v>
      </c>
      <c r="O19" s="15">
        <v>114.712</v>
      </c>
    </row>
    <row r="20" spans="1:15" ht="15">
      <c r="A20" s="2">
        <v>2005</v>
      </c>
      <c r="B20" s="13">
        <v>1488.689</v>
      </c>
      <c r="C20" s="14">
        <v>746.1</v>
      </c>
      <c r="D20" s="14">
        <v>94.71099999999979</v>
      </c>
      <c r="E20" s="14">
        <v>2987.7</v>
      </c>
      <c r="F20" s="20">
        <v>1</v>
      </c>
      <c r="G20" s="14">
        <v>1.9</v>
      </c>
      <c r="H20" s="14">
        <v>7.2</v>
      </c>
      <c r="I20" s="14">
        <v>4.2</v>
      </c>
      <c r="J20" s="14">
        <v>29.784</v>
      </c>
      <c r="K20" s="14">
        <v>24.9</v>
      </c>
      <c r="L20" s="14">
        <v>7.9</v>
      </c>
      <c r="M20" s="14">
        <v>4.764</v>
      </c>
      <c r="N20" s="14">
        <v>658.2</v>
      </c>
      <c r="O20" s="15">
        <v>263.206</v>
      </c>
    </row>
    <row r="21" spans="1:15" ht="15">
      <c r="A21" s="2">
        <v>2006</v>
      </c>
      <c r="B21" s="13">
        <v>1622.1349999999998</v>
      </c>
      <c r="C21" s="14">
        <v>812.9</v>
      </c>
      <c r="D21" s="14">
        <v>111.16499999999996</v>
      </c>
      <c r="E21" s="14">
        <v>3231.6</v>
      </c>
      <c r="F21" s="20">
        <v>1</v>
      </c>
      <c r="G21" s="14">
        <v>2.5</v>
      </c>
      <c r="H21" s="14">
        <v>6.79</v>
      </c>
      <c r="I21" s="14">
        <v>4.45</v>
      </c>
      <c r="J21" s="14">
        <v>28.343</v>
      </c>
      <c r="K21" s="14">
        <v>25.2</v>
      </c>
      <c r="L21" s="14">
        <v>7.1</v>
      </c>
      <c r="M21" s="14">
        <v>4.828</v>
      </c>
      <c r="N21" s="14">
        <v>685.4</v>
      </c>
      <c r="O21" s="15">
        <v>134.677</v>
      </c>
    </row>
    <row r="22" spans="1:15" ht="15">
      <c r="A22" s="2">
        <v>2007</v>
      </c>
      <c r="B22" s="13">
        <v>1966.0956095238098</v>
      </c>
      <c r="C22" s="14">
        <v>850.2428571428572</v>
      </c>
      <c r="D22" s="14">
        <v>29.861533333332773</v>
      </c>
      <c r="E22" s="14">
        <v>3557.7</v>
      </c>
      <c r="F22" s="20">
        <v>1</v>
      </c>
      <c r="G22" s="14">
        <v>2.8</v>
      </c>
      <c r="H22" s="14">
        <v>8.512095238095238</v>
      </c>
      <c r="I22" s="14">
        <v>2.1033333333334667</v>
      </c>
      <c r="J22" s="14">
        <v>27.762</v>
      </c>
      <c r="K22" s="14">
        <v>23.9</v>
      </c>
      <c r="L22" s="14">
        <v>5.3</v>
      </c>
      <c r="M22" s="14">
        <v>4.922</v>
      </c>
      <c r="N22" s="14">
        <v>711.5</v>
      </c>
      <c r="O22" s="15">
        <v>217.97602176870748</v>
      </c>
    </row>
    <row r="23" spans="1:15" ht="15.75" thickBot="1">
      <c r="A23" s="35" t="s">
        <v>60</v>
      </c>
      <c r="B23" s="16">
        <v>1122.0284755952382</v>
      </c>
      <c r="C23" s="17">
        <v>586.2026785714286</v>
      </c>
      <c r="D23" s="17">
        <v>-23.651154166666707</v>
      </c>
      <c r="E23" s="17">
        <v>2137.8125</v>
      </c>
      <c r="F23" s="17">
        <v>1</v>
      </c>
      <c r="G23" s="17">
        <v>6.35</v>
      </c>
      <c r="H23" s="17">
        <v>7.946380952380952</v>
      </c>
      <c r="I23" s="17">
        <v>9.16270833333334</v>
      </c>
      <c r="J23" s="17">
        <v>30.772125000000003</v>
      </c>
      <c r="K23" s="17">
        <v>28.274999999999995</v>
      </c>
      <c r="L23" s="17">
        <v>6.2375</v>
      </c>
      <c r="M23" s="17">
        <v>4.83765</v>
      </c>
      <c r="N23" s="17">
        <v>453.23249999999996</v>
      </c>
      <c r="O23" s="34">
        <v>117.5187468962585</v>
      </c>
    </row>
    <row r="24" ht="15.75" thickTop="1">
      <c r="A24" s="7" t="s">
        <v>53</v>
      </c>
    </row>
    <row r="26" ht="15">
      <c r="A26" t="s">
        <v>54</v>
      </c>
    </row>
    <row r="27" ht="15.75">
      <c r="A27" s="9" t="s">
        <v>15</v>
      </c>
    </row>
    <row r="28" ht="15.75">
      <c r="A28" s="9" t="s">
        <v>15</v>
      </c>
    </row>
    <row r="29" ht="15">
      <c r="A29" s="8"/>
    </row>
    <row r="30" ht="15">
      <c r="A30" s="8"/>
    </row>
    <row r="31" ht="15">
      <c r="A31" s="8"/>
    </row>
    <row r="33" ht="15.75">
      <c r="A33" s="9"/>
    </row>
    <row r="34" spans="1:19" ht="18">
      <c r="A34" t="s">
        <v>16</v>
      </c>
      <c r="G34" t="s">
        <v>17</v>
      </c>
      <c r="Q34" t="s">
        <v>18</v>
      </c>
      <c r="S34" t="s">
        <v>19</v>
      </c>
    </row>
    <row r="35" spans="1:19" ht="15.75" thickBot="1">
      <c r="A35" s="5" t="s">
        <v>5</v>
      </c>
      <c r="B35" s="5" t="s">
        <v>6</v>
      </c>
      <c r="C35" s="5" t="s">
        <v>7</v>
      </c>
      <c r="D35" s="5" t="s">
        <v>10</v>
      </c>
      <c r="E35" s="5" t="s">
        <v>11</v>
      </c>
      <c r="G35" s="5" t="s">
        <v>5</v>
      </c>
      <c r="H35" s="5" t="s">
        <v>6</v>
      </c>
      <c r="I35" s="5" t="s">
        <v>7</v>
      </c>
      <c r="J35" s="5" t="s">
        <v>8</v>
      </c>
      <c r="K35" s="5" t="s">
        <v>10</v>
      </c>
      <c r="L35" s="5" t="s">
        <v>11</v>
      </c>
      <c r="M35" s="5" t="s">
        <v>12</v>
      </c>
      <c r="N35" s="5" t="s">
        <v>13</v>
      </c>
      <c r="O35" s="6" t="s">
        <v>14</v>
      </c>
      <c r="Q35" s="5" t="s">
        <v>3</v>
      </c>
      <c r="S35" s="4" t="s">
        <v>1</v>
      </c>
    </row>
    <row r="36" spans="1:19" ht="15.75" thickTop="1">
      <c r="A36" s="19"/>
      <c r="B36" s="11"/>
      <c r="C36" s="11"/>
      <c r="D36" s="11"/>
      <c r="E36" s="11"/>
      <c r="G36" s="19"/>
      <c r="H36" s="11"/>
      <c r="I36" s="11"/>
      <c r="J36" s="11"/>
      <c r="K36" s="11"/>
      <c r="L36" s="11"/>
      <c r="M36" s="11"/>
      <c r="N36" s="11"/>
      <c r="O36" s="12"/>
      <c r="P36" s="36"/>
      <c r="Q36" s="11"/>
      <c r="S36" s="10"/>
    </row>
    <row r="37" spans="1:19" ht="15">
      <c r="A37" s="20"/>
      <c r="B37" s="14"/>
      <c r="C37" s="14"/>
      <c r="D37" s="14"/>
      <c r="E37" s="14"/>
      <c r="G37" s="20"/>
      <c r="H37" s="14"/>
      <c r="I37" s="14"/>
      <c r="J37" s="14"/>
      <c r="K37" s="14"/>
      <c r="L37" s="14"/>
      <c r="M37" s="14"/>
      <c r="N37" s="14"/>
      <c r="O37" s="15"/>
      <c r="P37" s="36"/>
      <c r="Q37" s="14"/>
      <c r="S37" s="13"/>
    </row>
    <row r="38" spans="1:19" ht="15">
      <c r="A38" s="20"/>
      <c r="B38" s="14"/>
      <c r="C38" s="14"/>
      <c r="D38" s="14"/>
      <c r="E38" s="14"/>
      <c r="G38" s="20"/>
      <c r="H38" s="14"/>
      <c r="I38" s="14"/>
      <c r="J38" s="14"/>
      <c r="K38" s="14"/>
      <c r="L38" s="14"/>
      <c r="M38" s="14"/>
      <c r="N38" s="14"/>
      <c r="O38" s="15"/>
      <c r="P38" s="36"/>
      <c r="Q38" s="14"/>
      <c r="S38" s="13"/>
    </row>
    <row r="39" spans="1:19" ht="15">
      <c r="A39" s="20"/>
      <c r="B39" s="14"/>
      <c r="C39" s="14"/>
      <c r="D39" s="14"/>
      <c r="E39" s="14"/>
      <c r="G39" s="20"/>
      <c r="H39" s="14"/>
      <c r="I39" s="14"/>
      <c r="J39" s="14"/>
      <c r="K39" s="14"/>
      <c r="L39" s="14"/>
      <c r="M39" s="14"/>
      <c r="N39" s="14"/>
      <c r="O39" s="15"/>
      <c r="P39" s="36"/>
      <c r="Q39" s="14"/>
      <c r="S39" s="13"/>
    </row>
    <row r="40" spans="1:19" ht="15">
      <c r="A40" s="20"/>
      <c r="B40" s="14"/>
      <c r="C40" s="14"/>
      <c r="D40" s="14"/>
      <c r="E40" s="14"/>
      <c r="G40" s="20"/>
      <c r="H40" s="14"/>
      <c r="I40" s="14"/>
      <c r="J40" s="14"/>
      <c r="K40" s="14"/>
      <c r="L40" s="14"/>
      <c r="M40" s="14"/>
      <c r="N40" s="14"/>
      <c r="O40" s="15"/>
      <c r="P40" s="36"/>
      <c r="Q40" s="14"/>
      <c r="S40" s="13"/>
    </row>
    <row r="41" spans="1:19" ht="15">
      <c r="A41" s="20"/>
      <c r="B41" s="14"/>
      <c r="C41" s="14"/>
      <c r="D41" s="14"/>
      <c r="E41" s="14"/>
      <c r="G41" s="20"/>
      <c r="H41" s="14"/>
      <c r="I41" s="14"/>
      <c r="J41" s="14"/>
      <c r="K41" s="14"/>
      <c r="L41" s="14"/>
      <c r="M41" s="14"/>
      <c r="N41" s="14"/>
      <c r="O41" s="15"/>
      <c r="P41" s="36"/>
      <c r="Q41" s="14"/>
      <c r="S41" s="13"/>
    </row>
    <row r="42" spans="1:19" ht="15">
      <c r="A42" s="20"/>
      <c r="B42" s="14"/>
      <c r="C42" s="14"/>
      <c r="D42" s="14"/>
      <c r="E42" s="14"/>
      <c r="G42" s="20"/>
      <c r="H42" s="14"/>
      <c r="I42" s="14"/>
      <c r="J42" s="14"/>
      <c r="K42" s="14"/>
      <c r="L42" s="14"/>
      <c r="M42" s="14"/>
      <c r="N42" s="14"/>
      <c r="O42" s="15"/>
      <c r="P42" s="36"/>
      <c r="Q42" s="14"/>
      <c r="S42" s="13"/>
    </row>
    <row r="43" spans="1:19" ht="15">
      <c r="A43" s="20"/>
      <c r="B43" s="14"/>
      <c r="C43" s="14"/>
      <c r="D43" s="14"/>
      <c r="E43" s="14"/>
      <c r="G43" s="20"/>
      <c r="H43" s="14"/>
      <c r="I43" s="14"/>
      <c r="J43" s="14"/>
      <c r="K43" s="14"/>
      <c r="L43" s="14"/>
      <c r="M43" s="14"/>
      <c r="N43" s="14"/>
      <c r="O43" s="15"/>
      <c r="P43" s="36"/>
      <c r="Q43" s="14"/>
      <c r="S43" s="13"/>
    </row>
    <row r="44" spans="1:19" ht="15">
      <c r="A44" s="20"/>
      <c r="B44" s="14"/>
      <c r="C44" s="14"/>
      <c r="D44" s="14"/>
      <c r="E44" s="14"/>
      <c r="G44" s="20"/>
      <c r="H44" s="14"/>
      <c r="I44" s="14"/>
      <c r="J44" s="14"/>
      <c r="K44" s="14"/>
      <c r="L44" s="14"/>
      <c r="M44" s="14"/>
      <c r="N44" s="14"/>
      <c r="O44" s="15"/>
      <c r="P44" s="36"/>
      <c r="Q44" s="14"/>
      <c r="S44" s="13"/>
    </row>
    <row r="45" spans="1:19" ht="15">
      <c r="A45" s="20"/>
      <c r="B45" s="14"/>
      <c r="C45" s="14"/>
      <c r="D45" s="14"/>
      <c r="E45" s="14"/>
      <c r="G45" s="20"/>
      <c r="H45" s="14"/>
      <c r="I45" s="14"/>
      <c r="J45" s="14"/>
      <c r="K45" s="14"/>
      <c r="L45" s="14"/>
      <c r="M45" s="14"/>
      <c r="N45" s="14"/>
      <c r="O45" s="15"/>
      <c r="P45" s="36"/>
      <c r="Q45" s="14"/>
      <c r="S45" s="13"/>
    </row>
    <row r="46" spans="1:19" ht="15">
      <c r="A46" s="20"/>
      <c r="B46" s="14"/>
      <c r="C46" s="14"/>
      <c r="D46" s="14"/>
      <c r="E46" s="14"/>
      <c r="G46" s="20"/>
      <c r="H46" s="14"/>
      <c r="I46" s="14"/>
      <c r="J46" s="14"/>
      <c r="K46" s="14"/>
      <c r="L46" s="14"/>
      <c r="M46" s="14"/>
      <c r="N46" s="14"/>
      <c r="O46" s="15"/>
      <c r="P46" s="36"/>
      <c r="Q46" s="14"/>
      <c r="S46" s="13"/>
    </row>
    <row r="47" spans="1:19" ht="15">
      <c r="A47" s="20"/>
      <c r="B47" s="14"/>
      <c r="C47" s="14"/>
      <c r="D47" s="14"/>
      <c r="E47" s="14"/>
      <c r="G47" s="20"/>
      <c r="H47" s="14"/>
      <c r="I47" s="14"/>
      <c r="J47" s="14"/>
      <c r="K47" s="14"/>
      <c r="L47" s="14"/>
      <c r="M47" s="14"/>
      <c r="N47" s="14"/>
      <c r="O47" s="15"/>
      <c r="P47" s="36"/>
      <c r="Q47" s="14"/>
      <c r="S47" s="13"/>
    </row>
    <row r="48" spans="1:19" ht="15">
      <c r="A48" s="20"/>
      <c r="B48" s="14"/>
      <c r="C48" s="14"/>
      <c r="D48" s="14"/>
      <c r="E48" s="14"/>
      <c r="G48" s="20"/>
      <c r="H48" s="14"/>
      <c r="I48" s="14"/>
      <c r="J48" s="14"/>
      <c r="K48" s="14"/>
      <c r="L48" s="14"/>
      <c r="M48" s="14"/>
      <c r="N48" s="14"/>
      <c r="O48" s="15"/>
      <c r="P48" s="36"/>
      <c r="Q48" s="14"/>
      <c r="S48" s="13"/>
    </row>
    <row r="49" spans="1:19" ht="15">
      <c r="A49" s="20"/>
      <c r="B49" s="14"/>
      <c r="C49" s="14"/>
      <c r="D49" s="14"/>
      <c r="E49" s="14"/>
      <c r="G49" s="20"/>
      <c r="H49" s="14"/>
      <c r="I49" s="14"/>
      <c r="J49" s="14"/>
      <c r="K49" s="14"/>
      <c r="L49" s="14"/>
      <c r="M49" s="14"/>
      <c r="N49" s="14"/>
      <c r="O49" s="15"/>
      <c r="P49" s="36"/>
      <c r="Q49" s="14"/>
      <c r="S49" s="13"/>
    </row>
    <row r="50" spans="1:19" ht="15">
      <c r="A50" s="20"/>
      <c r="B50" s="14"/>
      <c r="C50" s="14"/>
      <c r="D50" s="14"/>
      <c r="E50" s="14"/>
      <c r="G50" s="20"/>
      <c r="H50" s="14"/>
      <c r="I50" s="14"/>
      <c r="J50" s="14"/>
      <c r="K50" s="14"/>
      <c r="L50" s="14"/>
      <c r="M50" s="14"/>
      <c r="N50" s="14"/>
      <c r="O50" s="15"/>
      <c r="P50" s="36"/>
      <c r="Q50" s="14"/>
      <c r="S50" s="13"/>
    </row>
    <row r="51" spans="1:19" ht="15">
      <c r="A51" s="20"/>
      <c r="B51" s="14"/>
      <c r="C51" s="14"/>
      <c r="D51" s="14"/>
      <c r="E51" s="14"/>
      <c r="G51" s="20"/>
      <c r="H51" s="14"/>
      <c r="I51" s="14"/>
      <c r="J51" s="14"/>
      <c r="K51" s="14"/>
      <c r="L51" s="14"/>
      <c r="M51" s="14"/>
      <c r="N51" s="14"/>
      <c r="O51" s="15"/>
      <c r="P51" s="36"/>
      <c r="Q51" s="14"/>
      <c r="S51" s="13"/>
    </row>
    <row r="52" spans="12:16" ht="15">
      <c r="L52" s="23"/>
      <c r="M52" s="23"/>
      <c r="N52" s="18"/>
      <c r="O52" s="18"/>
      <c r="P52" s="18"/>
    </row>
    <row r="54" spans="1:4" ht="20.25">
      <c r="A54" t="s">
        <v>55</v>
      </c>
      <c r="D54" s="21" t="s">
        <v>20</v>
      </c>
    </row>
    <row r="56" ht="17.25">
      <c r="A56" t="s">
        <v>21</v>
      </c>
    </row>
    <row r="57" spans="1:16" ht="15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4"/>
    </row>
    <row r="58" spans="1:16" ht="15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4"/>
    </row>
    <row r="59" spans="1:16" ht="15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4"/>
    </row>
    <row r="60" spans="1:16" ht="15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4"/>
    </row>
    <row r="61" spans="1:16" ht="15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4"/>
    </row>
    <row r="62" spans="1:16" ht="15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4"/>
    </row>
    <row r="63" spans="1:16" ht="15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4"/>
    </row>
    <row r="64" spans="1:16" ht="15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4"/>
    </row>
    <row r="65" spans="1:16" ht="15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4"/>
    </row>
    <row r="66" spans="1:16" ht="1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ht="17.25">
      <c r="A67" t="s">
        <v>22</v>
      </c>
    </row>
    <row r="68" spans="1:10" ht="15">
      <c r="A68" s="22"/>
      <c r="B68" s="23"/>
      <c r="C68" s="23"/>
      <c r="D68" s="23"/>
      <c r="E68" s="23"/>
      <c r="F68" s="23"/>
      <c r="G68" s="23"/>
      <c r="H68" s="23"/>
      <c r="I68" s="24"/>
      <c r="J68" s="23"/>
    </row>
    <row r="69" spans="1:10" ht="15">
      <c r="A69" s="22"/>
      <c r="B69" s="23"/>
      <c r="C69" s="23"/>
      <c r="D69" s="23"/>
      <c r="E69" s="23"/>
      <c r="F69" s="23"/>
      <c r="G69" s="23"/>
      <c r="H69" s="23"/>
      <c r="I69" s="24"/>
      <c r="J69" s="23"/>
    </row>
    <row r="70" spans="1:10" ht="15">
      <c r="A70" s="22"/>
      <c r="B70" s="23"/>
      <c r="C70" s="23"/>
      <c r="D70" s="23"/>
      <c r="E70" s="23"/>
      <c r="F70" s="23"/>
      <c r="G70" s="23"/>
      <c r="H70" s="23"/>
      <c r="I70" s="24"/>
      <c r="J70" s="23"/>
    </row>
    <row r="71" spans="1:10" ht="15">
      <c r="A71" s="22"/>
      <c r="B71" s="23"/>
      <c r="C71" s="23"/>
      <c r="D71" s="23"/>
      <c r="E71" s="23"/>
      <c r="F71" s="23"/>
      <c r="G71" s="23"/>
      <c r="H71" s="23"/>
      <c r="I71" s="24"/>
      <c r="J71" s="23"/>
    </row>
    <row r="72" spans="1:10" ht="15">
      <c r="A72" s="22"/>
      <c r="B72" s="23"/>
      <c r="C72" s="23"/>
      <c r="D72" s="23"/>
      <c r="E72" s="23"/>
      <c r="F72" s="23"/>
      <c r="G72" s="23"/>
      <c r="H72" s="23"/>
      <c r="I72" s="24"/>
      <c r="J72" s="23"/>
    </row>
    <row r="73" spans="1:10" ht="15">
      <c r="A73" s="22"/>
      <c r="B73" s="23"/>
      <c r="C73" s="23"/>
      <c r="D73" s="23"/>
      <c r="E73" s="23"/>
      <c r="F73" s="23"/>
      <c r="G73" s="23"/>
      <c r="H73" s="23"/>
      <c r="I73" s="24"/>
      <c r="J73" s="23"/>
    </row>
    <row r="74" spans="1:10" ht="15">
      <c r="A74" s="22"/>
      <c r="B74" s="23"/>
      <c r="C74" s="23"/>
      <c r="D74" s="23"/>
      <c r="E74" s="23"/>
      <c r="F74" s="23"/>
      <c r="G74" s="23"/>
      <c r="H74" s="23"/>
      <c r="I74" s="24"/>
      <c r="J74" s="23"/>
    </row>
    <row r="75" spans="1:10" ht="15">
      <c r="A75" s="22"/>
      <c r="B75" s="23"/>
      <c r="C75" s="23"/>
      <c r="D75" s="23"/>
      <c r="E75" s="23"/>
      <c r="F75" s="23"/>
      <c r="G75" s="23"/>
      <c r="H75" s="23"/>
      <c r="I75" s="24"/>
      <c r="J75" s="23"/>
    </row>
    <row r="76" spans="1:10" ht="15">
      <c r="A76" s="22"/>
      <c r="B76" s="23"/>
      <c r="C76" s="23"/>
      <c r="D76" s="23"/>
      <c r="E76" s="23"/>
      <c r="F76" s="23"/>
      <c r="G76" s="23"/>
      <c r="H76" s="23"/>
      <c r="I76" s="24"/>
      <c r="J76" s="23"/>
    </row>
    <row r="77" spans="1:10" ht="15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15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ht="17.25">
      <c r="A79" t="s">
        <v>23</v>
      </c>
    </row>
    <row r="80" spans="1:10" ht="15">
      <c r="A80" s="22"/>
      <c r="B80" s="23"/>
      <c r="C80" s="23"/>
      <c r="D80" s="23"/>
      <c r="E80" s="23"/>
      <c r="F80" s="23"/>
      <c r="G80" s="23"/>
      <c r="H80" s="23"/>
      <c r="I80" s="24"/>
      <c r="J80" s="23"/>
    </row>
    <row r="81" spans="1:10" ht="15">
      <c r="A81" s="22"/>
      <c r="B81" s="23"/>
      <c r="C81" s="23"/>
      <c r="D81" s="23"/>
      <c r="E81" s="23"/>
      <c r="F81" s="23"/>
      <c r="G81" s="23"/>
      <c r="H81" s="23"/>
      <c r="I81" s="24"/>
      <c r="J81" s="23"/>
    </row>
    <row r="82" spans="1:10" ht="15">
      <c r="A82" s="22"/>
      <c r="B82" s="23"/>
      <c r="C82" s="23"/>
      <c r="D82" s="23"/>
      <c r="E82" s="23"/>
      <c r="F82" s="23"/>
      <c r="G82" s="23"/>
      <c r="H82" s="23"/>
      <c r="I82" s="24"/>
      <c r="J82" s="23"/>
    </row>
    <row r="83" spans="1:10" ht="15">
      <c r="A83" s="22"/>
      <c r="B83" s="23"/>
      <c r="C83" s="23"/>
      <c r="D83" s="23"/>
      <c r="E83" s="23"/>
      <c r="F83" s="23"/>
      <c r="G83" s="23"/>
      <c r="H83" s="23"/>
      <c r="I83" s="24"/>
      <c r="J83" s="23"/>
    </row>
    <row r="84" spans="1:10" ht="15">
      <c r="A84" s="22"/>
      <c r="B84" s="23"/>
      <c r="C84" s="23"/>
      <c r="D84" s="23"/>
      <c r="E84" s="23"/>
      <c r="F84" s="23"/>
      <c r="G84" s="23"/>
      <c r="H84" s="23"/>
      <c r="I84" s="24"/>
      <c r="J84" s="23"/>
    </row>
    <row r="85" spans="1:10" ht="15">
      <c r="A85" s="22"/>
      <c r="B85" s="23"/>
      <c r="C85" s="23"/>
      <c r="D85" s="23"/>
      <c r="E85" s="23"/>
      <c r="F85" s="23"/>
      <c r="G85" s="23"/>
      <c r="H85" s="23"/>
      <c r="I85" s="24"/>
      <c r="J85" s="23"/>
    </row>
    <row r="86" spans="1:10" ht="15">
      <c r="A86" s="22"/>
      <c r="B86" s="23"/>
      <c r="C86" s="23"/>
      <c r="D86" s="23"/>
      <c r="E86" s="23"/>
      <c r="F86" s="23"/>
      <c r="G86" s="23"/>
      <c r="H86" s="23"/>
      <c r="I86" s="24"/>
      <c r="J86" s="23"/>
    </row>
    <row r="87" spans="1:10" ht="15">
      <c r="A87" s="22"/>
      <c r="B87" s="23"/>
      <c r="C87" s="23"/>
      <c r="D87" s="23"/>
      <c r="E87" s="23"/>
      <c r="F87" s="23"/>
      <c r="G87" s="23"/>
      <c r="H87" s="23"/>
      <c r="I87" s="24"/>
      <c r="J87" s="23"/>
    </row>
    <row r="88" spans="1:10" ht="15">
      <c r="A88" s="22"/>
      <c r="B88" s="23"/>
      <c r="C88" s="23"/>
      <c r="D88" s="23"/>
      <c r="E88" s="23"/>
      <c r="F88" s="23"/>
      <c r="G88" s="23"/>
      <c r="H88" s="23"/>
      <c r="I88" s="24"/>
      <c r="J88" s="23"/>
    </row>
    <row r="89" spans="1:10" ht="15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ht="15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ht="17.25">
      <c r="A91" t="s">
        <v>24</v>
      </c>
    </row>
    <row r="92" spans="1:10" ht="15">
      <c r="A92" s="22"/>
      <c r="B92" s="23"/>
      <c r="C92" s="23"/>
      <c r="D92" s="23"/>
      <c r="E92" s="23"/>
      <c r="F92" s="23"/>
      <c r="G92" s="23"/>
      <c r="H92" s="23"/>
      <c r="I92" s="24"/>
      <c r="J92" s="23"/>
    </row>
    <row r="93" spans="1:10" ht="15">
      <c r="A93" s="22"/>
      <c r="B93" s="23"/>
      <c r="C93" s="23"/>
      <c r="D93" s="23"/>
      <c r="E93" s="23"/>
      <c r="F93" s="23"/>
      <c r="G93" s="23"/>
      <c r="H93" s="23"/>
      <c r="I93" s="24"/>
      <c r="J93" s="23"/>
    </row>
    <row r="94" spans="1:10" ht="15">
      <c r="A94" s="22"/>
      <c r="B94" s="23"/>
      <c r="C94" s="23"/>
      <c r="D94" s="23"/>
      <c r="E94" s="23"/>
      <c r="F94" s="23"/>
      <c r="G94" s="23"/>
      <c r="H94" s="23"/>
      <c r="I94" s="24"/>
      <c r="J94" s="23"/>
    </row>
    <row r="95" spans="1:10" ht="15">
      <c r="A95" s="22"/>
      <c r="B95" s="23"/>
      <c r="C95" s="23"/>
      <c r="D95" s="23"/>
      <c r="E95" s="23"/>
      <c r="F95" s="23"/>
      <c r="G95" s="23"/>
      <c r="H95" s="23"/>
      <c r="I95" s="24"/>
      <c r="J95" s="23"/>
    </row>
    <row r="96" spans="1:10" ht="15">
      <c r="A96" s="22"/>
      <c r="B96" s="23"/>
      <c r="C96" s="23"/>
      <c r="D96" s="23"/>
      <c r="E96" s="23"/>
      <c r="F96" s="23"/>
      <c r="G96" s="23"/>
      <c r="H96" s="23"/>
      <c r="I96" s="24"/>
      <c r="J96" s="23"/>
    </row>
    <row r="97" spans="1:10" ht="15">
      <c r="A97" s="22"/>
      <c r="B97" s="23"/>
      <c r="C97" s="23"/>
      <c r="D97" s="23"/>
      <c r="E97" s="23"/>
      <c r="F97" s="23"/>
      <c r="G97" s="23"/>
      <c r="H97" s="23"/>
      <c r="I97" s="24"/>
      <c r="J97" s="23"/>
    </row>
    <row r="98" spans="1:10" ht="15">
      <c r="A98" s="22"/>
      <c r="B98" s="23"/>
      <c r="C98" s="23"/>
      <c r="D98" s="23"/>
      <c r="E98" s="23"/>
      <c r="F98" s="23"/>
      <c r="G98" s="23"/>
      <c r="H98" s="23"/>
      <c r="I98" s="24"/>
      <c r="J98" s="23"/>
    </row>
    <row r="99" spans="1:10" ht="15">
      <c r="A99" s="22"/>
      <c r="B99" s="23"/>
      <c r="C99" s="23"/>
      <c r="D99" s="23"/>
      <c r="E99" s="23"/>
      <c r="F99" s="23"/>
      <c r="G99" s="23"/>
      <c r="H99" s="23"/>
      <c r="I99" s="24"/>
      <c r="J99" s="23"/>
    </row>
    <row r="100" spans="1:10" ht="15">
      <c r="A100" s="22"/>
      <c r="B100" s="23"/>
      <c r="C100" s="23"/>
      <c r="D100" s="23"/>
      <c r="E100" s="23"/>
      <c r="F100" s="23"/>
      <c r="G100" s="23"/>
      <c r="H100" s="23"/>
      <c r="I100" s="24"/>
      <c r="J100" s="23"/>
    </row>
    <row r="101" spans="1:10" ht="15">
      <c r="A101" s="22"/>
      <c r="B101" s="23"/>
      <c r="C101" s="23"/>
      <c r="D101" s="23"/>
      <c r="E101" s="23"/>
      <c r="F101" s="23"/>
      <c r="G101" s="23"/>
      <c r="H101" s="23"/>
      <c r="I101" s="24"/>
      <c r="J101" s="23"/>
    </row>
    <row r="102" spans="1:10" ht="15">
      <c r="A102" s="22"/>
      <c r="B102" s="23"/>
      <c r="C102" s="23"/>
      <c r="D102" s="23"/>
      <c r="E102" s="23"/>
      <c r="F102" s="23"/>
      <c r="G102" s="23"/>
      <c r="H102" s="23"/>
      <c r="I102" s="24"/>
      <c r="J102" s="23"/>
    </row>
    <row r="103" spans="1:10" ht="15">
      <c r="A103" s="22"/>
      <c r="B103" s="23"/>
      <c r="C103" s="23"/>
      <c r="D103" s="23"/>
      <c r="E103" s="23"/>
      <c r="F103" s="23"/>
      <c r="G103" s="23"/>
      <c r="H103" s="23"/>
      <c r="I103" s="24"/>
      <c r="J103" s="23"/>
    </row>
    <row r="104" spans="1:10" ht="15">
      <c r="A104" s="22"/>
      <c r="B104" s="23"/>
      <c r="C104" s="23"/>
      <c r="D104" s="23"/>
      <c r="E104" s="23"/>
      <c r="F104" s="23"/>
      <c r="G104" s="23"/>
      <c r="H104" s="23"/>
      <c r="I104" s="24"/>
      <c r="J104" s="23"/>
    </row>
    <row r="105" spans="1:10" ht="15">
      <c r="A105" s="22"/>
      <c r="B105" s="23"/>
      <c r="C105" s="23"/>
      <c r="D105" s="23"/>
      <c r="E105" s="23"/>
      <c r="F105" s="23"/>
      <c r="G105" s="23"/>
      <c r="H105" s="23"/>
      <c r="I105" s="24"/>
      <c r="J105" s="23"/>
    </row>
    <row r="106" spans="1:10" ht="15">
      <c r="A106" s="22"/>
      <c r="B106" s="23"/>
      <c r="C106" s="23"/>
      <c r="D106" s="23"/>
      <c r="E106" s="23"/>
      <c r="F106" s="23"/>
      <c r="G106" s="23"/>
      <c r="H106" s="23"/>
      <c r="I106" s="24"/>
      <c r="J106" s="23"/>
    </row>
    <row r="107" spans="1:10" ht="15">
      <c r="A107" s="22"/>
      <c r="B107" s="23"/>
      <c r="C107" s="23"/>
      <c r="D107" s="23"/>
      <c r="E107" s="23"/>
      <c r="F107" s="23"/>
      <c r="G107" s="23"/>
      <c r="H107" s="23"/>
      <c r="I107" s="24"/>
      <c r="J107" s="23"/>
    </row>
    <row r="109" ht="17.25">
      <c r="A109" t="s">
        <v>25</v>
      </c>
    </row>
    <row r="110" spans="1:16" ht="15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4"/>
    </row>
    <row r="111" spans="1:16" ht="15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4"/>
    </row>
    <row r="112" spans="1:16" ht="15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4"/>
    </row>
    <row r="113" spans="1:16" ht="15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4"/>
    </row>
    <row r="114" spans="1:16" ht="15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4"/>
    </row>
    <row r="115" spans="1:16" ht="15">
      <c r="A115" s="22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4"/>
    </row>
    <row r="116" spans="1:16" ht="15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4"/>
    </row>
    <row r="117" spans="1:16" ht="15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4"/>
    </row>
    <row r="118" spans="1:16" ht="15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4"/>
    </row>
    <row r="119" spans="1:16" ht="15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4"/>
    </row>
    <row r="120" spans="1:16" ht="15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4"/>
    </row>
    <row r="121" spans="1:16" ht="15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4"/>
    </row>
    <row r="122" spans="1:16" ht="15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4"/>
    </row>
    <row r="123" spans="1:16" ht="15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4"/>
    </row>
    <row r="124" spans="1:16" ht="15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4"/>
    </row>
    <row r="125" spans="1:16" ht="15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4"/>
    </row>
    <row r="127" spans="1:18" ht="18.75">
      <c r="A127" t="s">
        <v>26</v>
      </c>
      <c r="C127" s="37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spans="1:18" ht="15">
      <c r="A128" s="25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ht="15">
      <c r="A129" s="25"/>
    </row>
    <row r="130" spans="1:3" ht="18.75">
      <c r="A130" s="25"/>
      <c r="C130" t="s">
        <v>28</v>
      </c>
    </row>
    <row r="131" spans="1:18" ht="15">
      <c r="A131" s="25"/>
      <c r="C131" s="22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</row>
    <row r="132" ht="15">
      <c r="A132" s="25"/>
    </row>
    <row r="133" spans="1:19" ht="18.75">
      <c r="A133" s="25"/>
      <c r="C133" s="26" t="s">
        <v>27</v>
      </c>
      <c r="D133" s="22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4"/>
    </row>
    <row r="134" spans="1:19" ht="18.75">
      <c r="A134" s="25"/>
      <c r="C134" t="s">
        <v>29</v>
      </c>
      <c r="D134" s="22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4"/>
    </row>
    <row r="135" spans="1:19" ht="15">
      <c r="A135" s="25"/>
      <c r="D135" s="22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4"/>
    </row>
    <row r="136" spans="1:19" ht="15">
      <c r="A136" s="25"/>
      <c r="D136" s="22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4"/>
    </row>
    <row r="137" spans="1:19" ht="15">
      <c r="A137" s="25"/>
      <c r="D137" s="22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4"/>
    </row>
    <row r="138" spans="1:19" ht="15">
      <c r="A138" s="25"/>
      <c r="D138" s="22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4"/>
    </row>
    <row r="139" ht="15">
      <c r="A139" s="25"/>
    </row>
    <row r="140" ht="15">
      <c r="A140" s="25"/>
    </row>
    <row r="141" ht="15">
      <c r="A141" s="25"/>
    </row>
    <row r="142" ht="15">
      <c r="A142" s="25"/>
    </row>
    <row r="143" ht="15">
      <c r="A143" s="25"/>
    </row>
    <row r="145" ht="15">
      <c r="A145" t="s">
        <v>56</v>
      </c>
    </row>
    <row r="148" ht="15">
      <c r="A148" s="26" t="s">
        <v>30</v>
      </c>
    </row>
    <row r="149" spans="1:6" ht="15">
      <c r="A149" s="27">
        <v>55994.716565402705</v>
      </c>
      <c r="B149" s="28">
        <v>-378.4184666666673</v>
      </c>
      <c r="C149" s="28">
        <v>-3635.6116066666677</v>
      </c>
      <c r="D149" s="28">
        <v>-3295.198254311117</v>
      </c>
      <c r="E149" s="28">
        <v>-12274.479053333347</v>
      </c>
      <c r="F149" s="29">
        <v>-1929.1998733333376</v>
      </c>
    </row>
    <row r="150" spans="1:6" ht="15">
      <c r="A150" s="30">
        <v>-378.4184666666673</v>
      </c>
      <c r="B150" s="23">
        <v>16</v>
      </c>
      <c r="C150" s="23">
        <v>101.6</v>
      </c>
      <c r="D150" s="23">
        <v>127.14209523809524</v>
      </c>
      <c r="E150" s="23">
        <v>452.3999999999999</v>
      </c>
      <c r="F150" s="24">
        <v>99.8</v>
      </c>
    </row>
    <row r="151" spans="1:6" ht="15">
      <c r="A151" s="30">
        <v>-3635.6116066666677</v>
      </c>
      <c r="B151" s="23">
        <v>101.6</v>
      </c>
      <c r="C151" s="23">
        <v>1073.3399999999997</v>
      </c>
      <c r="D151" s="23">
        <v>777.8818666666666</v>
      </c>
      <c r="E151" s="23">
        <v>3004.9499999999994</v>
      </c>
      <c r="F151" s="24">
        <v>518.9</v>
      </c>
    </row>
    <row r="152" spans="1:6" ht="15">
      <c r="A152" s="30">
        <v>-3295.198254311117</v>
      </c>
      <c r="B152" s="23">
        <v>127.14209523809524</v>
      </c>
      <c r="C152" s="23">
        <v>777.8818666666666</v>
      </c>
      <c r="D152" s="23">
        <v>1027.9790653424036</v>
      </c>
      <c r="E152" s="23">
        <v>3575.6160761904757</v>
      </c>
      <c r="F152" s="24">
        <v>813.1721047619047</v>
      </c>
    </row>
    <row r="153" spans="1:6" ht="15">
      <c r="A153" s="30">
        <v>-12274.479053333347</v>
      </c>
      <c r="B153" s="23">
        <v>452.3999999999999</v>
      </c>
      <c r="C153" s="23">
        <v>3004.9499999999994</v>
      </c>
      <c r="D153" s="23">
        <v>3575.6160761904757</v>
      </c>
      <c r="E153" s="23">
        <v>12910.759999999998</v>
      </c>
      <c r="F153" s="24">
        <v>2760.55</v>
      </c>
    </row>
    <row r="154" spans="1:6" ht="15">
      <c r="A154" s="30">
        <v>-1929.1998733333376</v>
      </c>
      <c r="B154" s="23">
        <v>99.8</v>
      </c>
      <c r="C154" s="23">
        <v>518.9</v>
      </c>
      <c r="D154" s="23">
        <v>813.1721047619047</v>
      </c>
      <c r="E154" s="23">
        <v>2760.55</v>
      </c>
      <c r="F154" s="24">
        <v>683.4399999999999</v>
      </c>
    </row>
    <row r="156" ht="17.25">
      <c r="A156" t="s">
        <v>31</v>
      </c>
    </row>
    <row r="157" spans="1:6" ht="15">
      <c r="A157" s="22"/>
      <c r="B157" s="23"/>
      <c r="C157" s="23"/>
      <c r="D157" s="23"/>
      <c r="E157" s="23"/>
      <c r="F157" s="24"/>
    </row>
    <row r="158" spans="1:6" ht="15">
      <c r="A158" s="22"/>
      <c r="B158" s="23"/>
      <c r="C158" s="23"/>
      <c r="D158" s="23"/>
      <c r="E158" s="23"/>
      <c r="F158" s="24"/>
    </row>
    <row r="159" spans="1:6" ht="15">
      <c r="A159" s="22"/>
      <c r="B159" s="23"/>
      <c r="C159" s="23"/>
      <c r="D159" s="23"/>
      <c r="E159" s="23"/>
      <c r="F159" s="24"/>
    </row>
    <row r="160" spans="1:6" ht="15">
      <c r="A160" s="22"/>
      <c r="B160" s="23"/>
      <c r="C160" s="23"/>
      <c r="D160" s="23"/>
      <c r="E160" s="23"/>
      <c r="F160" s="24"/>
    </row>
    <row r="161" spans="1:6" ht="15">
      <c r="A161" s="22"/>
      <c r="B161" s="23"/>
      <c r="C161" s="23"/>
      <c r="D161" s="23"/>
      <c r="E161" s="23"/>
      <c r="F161" s="24"/>
    </row>
    <row r="162" spans="1:6" ht="15">
      <c r="A162" s="22"/>
      <c r="B162" s="23"/>
      <c r="C162" s="23"/>
      <c r="D162" s="23"/>
      <c r="E162" s="23"/>
      <c r="F162" s="24"/>
    </row>
    <row r="167" spans="1:16" ht="15">
      <c r="A167" s="22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4"/>
    </row>
    <row r="168" spans="1:16" ht="15">
      <c r="A168" s="2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4"/>
    </row>
    <row r="169" spans="1:16" ht="15">
      <c r="A169" s="22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4"/>
    </row>
    <row r="170" spans="1:16" ht="15">
      <c r="A170" s="2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4"/>
    </row>
    <row r="171" spans="1:16" ht="15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4"/>
    </row>
    <row r="172" spans="1:16" ht="15">
      <c r="A172" s="2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4"/>
    </row>
    <row r="174" ht="15">
      <c r="A174" t="s">
        <v>57</v>
      </c>
    </row>
    <row r="177" spans="1:2" ht="18">
      <c r="A177" s="31"/>
      <c r="B177" s="26" t="s">
        <v>32</v>
      </c>
    </row>
    <row r="178" spans="1:2" ht="18.75">
      <c r="A178" s="31"/>
      <c r="B178" s="38" t="s">
        <v>33</v>
      </c>
    </row>
    <row r="179" spans="1:2" ht="18.75">
      <c r="A179" s="31"/>
      <c r="B179" s="38" t="s">
        <v>34</v>
      </c>
    </row>
    <row r="180" spans="1:2" ht="18.75">
      <c r="A180" s="31"/>
      <c r="B180" s="38" t="s">
        <v>35</v>
      </c>
    </row>
    <row r="181" spans="1:2" ht="18.75">
      <c r="A181" s="31"/>
      <c r="B181" s="38" t="s">
        <v>36</v>
      </c>
    </row>
    <row r="182" spans="1:2" ht="18.75">
      <c r="A182" s="31"/>
      <c r="B182" s="38" t="s">
        <v>37</v>
      </c>
    </row>
    <row r="183" ht="15">
      <c r="A183" s="33"/>
    </row>
    <row r="185" spans="1:3" ht="15">
      <c r="A185" t="s">
        <v>58</v>
      </c>
      <c r="C185">
        <f>A177*D23+F23*A178+A179*G23+H23*A180+A181*K23+L23*A182</f>
        <v>0</v>
      </c>
    </row>
    <row r="187" ht="15">
      <c r="A187" s="32">
        <v>1122.0284755952382</v>
      </c>
    </row>
  </sheetData>
  <sheetProtection/>
  <mergeCells count="14">
    <mergeCell ref="N5:N6"/>
    <mergeCell ref="O5:O6"/>
    <mergeCell ref="G5:G6"/>
    <mergeCell ref="H5:H6"/>
    <mergeCell ref="I5:I6"/>
    <mergeCell ref="J5:J6"/>
    <mergeCell ref="K5:K6"/>
    <mergeCell ref="M5:M6"/>
    <mergeCell ref="A5:A6"/>
    <mergeCell ref="B5:B6"/>
    <mergeCell ref="C5:C6"/>
    <mergeCell ref="D5:D6"/>
    <mergeCell ref="E5:E6"/>
    <mergeCell ref="F5:F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5" ht="15.75" thickBot="1">
      <c r="A1" s="41" t="s">
        <v>59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3" t="s">
        <v>12</v>
      </c>
      <c r="N1" s="42" t="s">
        <v>13</v>
      </c>
      <c r="O1" s="44" t="s">
        <v>14</v>
      </c>
    </row>
    <row r="2" spans="1:15" ht="15.75" thickTop="1">
      <c r="A2" s="1">
        <v>1992</v>
      </c>
      <c r="B2" s="10">
        <v>411.84899999999993</v>
      </c>
      <c r="C2" s="11">
        <v>285.9</v>
      </c>
      <c r="D2" s="11">
        <v>-20.30899999999997</v>
      </c>
      <c r="E2" s="11">
        <v>846.8</v>
      </c>
      <c r="F2" s="19">
        <v>1</v>
      </c>
      <c r="G2" s="11">
        <v>11.1</v>
      </c>
      <c r="H2" s="11">
        <v>5.44</v>
      </c>
      <c r="I2" s="11">
        <v>15.63</v>
      </c>
      <c r="J2" s="11">
        <v>28.9</v>
      </c>
      <c r="K2" s="11">
        <v>33.7</v>
      </c>
      <c r="L2" s="11">
        <v>2.7</v>
      </c>
      <c r="M2" s="11">
        <v>4.927</v>
      </c>
      <c r="N2" s="11">
        <v>169.36</v>
      </c>
      <c r="O2" s="12">
        <v>28.379</v>
      </c>
    </row>
    <row r="3" spans="1:15" ht="15">
      <c r="A3" s="2">
        <v>1993</v>
      </c>
      <c r="B3" s="13">
        <v>531.7249999999999</v>
      </c>
      <c r="C3" s="14">
        <v>289.6</v>
      </c>
      <c r="D3" s="14">
        <v>-19.485000000000014</v>
      </c>
      <c r="E3" s="14">
        <v>1002.3</v>
      </c>
      <c r="F3" s="20">
        <v>1</v>
      </c>
      <c r="G3" s="14">
        <v>20.8</v>
      </c>
      <c r="H3" s="14">
        <v>7.2</v>
      </c>
      <c r="I3" s="14">
        <v>14.57</v>
      </c>
      <c r="J3" s="14">
        <v>29.95</v>
      </c>
      <c r="K3" s="14">
        <v>28.4</v>
      </c>
      <c r="L3" s="14">
        <v>4.3</v>
      </c>
      <c r="M3" s="14">
        <v>4.8735</v>
      </c>
      <c r="N3" s="14">
        <v>200.46</v>
      </c>
      <c r="O3" s="15">
        <v>16.552</v>
      </c>
    </row>
    <row r="4" spans="1:15" ht="15">
      <c r="A4" s="2">
        <v>1994</v>
      </c>
      <c r="B4" s="13">
        <v>592.7149999999998</v>
      </c>
      <c r="C4" s="14">
        <v>361.2</v>
      </c>
      <c r="D4" s="14">
        <v>-39.51499999999987</v>
      </c>
      <c r="E4" s="14">
        <v>1143</v>
      </c>
      <c r="F4" s="20">
        <v>1</v>
      </c>
      <c r="G4" s="14">
        <v>10</v>
      </c>
      <c r="H4" s="14">
        <v>7.56</v>
      </c>
      <c r="I4" s="14">
        <v>13.9</v>
      </c>
      <c r="J4" s="14">
        <v>28.78</v>
      </c>
      <c r="K4" s="14">
        <v>31.6</v>
      </c>
      <c r="L4" s="14">
        <v>4.3</v>
      </c>
      <c r="M4" s="14">
        <v>4.9268</v>
      </c>
      <c r="N4" s="14">
        <v>228.60000000000002</v>
      </c>
      <c r="O4" s="15">
        <v>24.819</v>
      </c>
    </row>
    <row r="5" spans="1:15" ht="15">
      <c r="A5" s="2">
        <v>1995</v>
      </c>
      <c r="B5" s="13">
        <v>761.867</v>
      </c>
      <c r="C5" s="14">
        <v>461.8</v>
      </c>
      <c r="D5" s="14">
        <v>-63.466999999999985</v>
      </c>
      <c r="E5" s="14">
        <v>1466.5</v>
      </c>
      <c r="F5" s="20">
        <v>1</v>
      </c>
      <c r="G5" s="14">
        <v>9.1</v>
      </c>
      <c r="H5" s="14">
        <v>7.18</v>
      </c>
      <c r="I5" s="14">
        <v>13.48</v>
      </c>
      <c r="J5" s="14">
        <v>26.54</v>
      </c>
      <c r="K5" s="14">
        <v>31.5</v>
      </c>
      <c r="L5" s="14">
        <v>4</v>
      </c>
      <c r="M5" s="14">
        <v>4.9626</v>
      </c>
      <c r="N5" s="14">
        <v>306.3</v>
      </c>
      <c r="O5" s="15">
        <v>67.894</v>
      </c>
    </row>
    <row r="6" spans="1:15" ht="15">
      <c r="A6" s="2">
        <v>1996</v>
      </c>
      <c r="B6" s="13">
        <v>900.8130000000002</v>
      </c>
      <c r="C6" s="14">
        <v>540.4</v>
      </c>
      <c r="D6" s="14">
        <v>-98.31299999999999</v>
      </c>
      <c r="E6" s="14">
        <v>1683.3</v>
      </c>
      <c r="F6" s="20">
        <v>1</v>
      </c>
      <c r="G6" s="14">
        <v>8.8</v>
      </c>
      <c r="H6" s="14">
        <v>7.05</v>
      </c>
      <c r="I6" s="14">
        <v>13.09</v>
      </c>
      <c r="J6" s="14">
        <v>27.14</v>
      </c>
      <c r="K6" s="14">
        <v>32.1</v>
      </c>
      <c r="L6" s="14">
        <v>3.9</v>
      </c>
      <c r="M6" s="14">
        <v>4.972</v>
      </c>
      <c r="N6" s="14">
        <v>340.4</v>
      </c>
      <c r="O6" s="15">
        <v>38.775</v>
      </c>
    </row>
    <row r="7" spans="1:15" ht="15">
      <c r="A7" s="2">
        <v>1997</v>
      </c>
      <c r="B7" s="13">
        <v>983.5440000000001</v>
      </c>
      <c r="C7" s="14">
        <v>542.1</v>
      </c>
      <c r="D7" s="14">
        <v>-93.84400000000005</v>
      </c>
      <c r="E7" s="14">
        <v>1811.1</v>
      </c>
      <c r="F7" s="20">
        <v>1</v>
      </c>
      <c r="G7" s="14">
        <v>8.5</v>
      </c>
      <c r="H7" s="14">
        <v>8.72</v>
      </c>
      <c r="I7" s="14">
        <v>13.67</v>
      </c>
      <c r="J7" s="14">
        <v>31.69</v>
      </c>
      <c r="K7" s="14">
        <v>29.9</v>
      </c>
      <c r="L7" s="14">
        <v>4.8</v>
      </c>
      <c r="M7" s="14">
        <v>4.9365</v>
      </c>
      <c r="N7" s="14">
        <v>379.3</v>
      </c>
      <c r="O7" s="15">
        <v>41.251</v>
      </c>
    </row>
    <row r="8" spans="1:15" ht="15">
      <c r="A8" s="2">
        <v>1998</v>
      </c>
      <c r="B8" s="13">
        <v>1056.1309999999999</v>
      </c>
      <c r="C8" s="14">
        <v>562.4</v>
      </c>
      <c r="D8" s="14">
        <v>-21.730999999999995</v>
      </c>
      <c r="E8" s="14">
        <v>1996.5</v>
      </c>
      <c r="F8" s="20">
        <v>1</v>
      </c>
      <c r="G8" s="14">
        <v>10.7</v>
      </c>
      <c r="H8" s="14">
        <v>9.43</v>
      </c>
      <c r="I8" s="14">
        <v>13.3</v>
      </c>
      <c r="J8" s="14">
        <v>32.29</v>
      </c>
      <c r="K8" s="14">
        <v>28.2</v>
      </c>
      <c r="L8" s="14">
        <v>6.5</v>
      </c>
      <c r="M8" s="14">
        <v>4.865</v>
      </c>
      <c r="N8" s="14">
        <v>399.7</v>
      </c>
      <c r="O8" s="15">
        <v>81.947</v>
      </c>
    </row>
    <row r="9" spans="1:15" ht="15">
      <c r="A9" s="2">
        <v>1999</v>
      </c>
      <c r="B9" s="13">
        <v>1102.2010000000005</v>
      </c>
      <c r="C9" s="14">
        <v>562.3</v>
      </c>
      <c r="D9" s="14">
        <v>-24.30100000000016</v>
      </c>
      <c r="E9" s="14">
        <v>2080.8</v>
      </c>
      <c r="F9" s="20">
        <v>1</v>
      </c>
      <c r="G9" s="14">
        <v>2.1</v>
      </c>
      <c r="H9" s="14">
        <v>9.08</v>
      </c>
      <c r="I9" s="14">
        <v>9.02</v>
      </c>
      <c r="J9" s="14">
        <v>36.882</v>
      </c>
      <c r="K9" s="14">
        <v>27</v>
      </c>
      <c r="L9" s="14">
        <v>8.7</v>
      </c>
      <c r="M9" s="14">
        <v>4.764</v>
      </c>
      <c r="N9" s="14">
        <v>440.6</v>
      </c>
      <c r="O9" s="15">
        <v>168.743</v>
      </c>
    </row>
    <row r="10" spans="1:15" ht="15">
      <c r="A10" s="2">
        <v>2000</v>
      </c>
      <c r="B10" s="13">
        <v>1181.92</v>
      </c>
      <c r="C10" s="14">
        <v>612.5</v>
      </c>
      <c r="D10" s="14">
        <v>-66.12000000000012</v>
      </c>
      <c r="E10" s="14">
        <v>2189.2</v>
      </c>
      <c r="F10" s="20">
        <v>1</v>
      </c>
      <c r="G10" s="14">
        <v>3.9</v>
      </c>
      <c r="H10" s="14">
        <v>8.95</v>
      </c>
      <c r="I10" s="14">
        <v>7.28</v>
      </c>
      <c r="J10" s="14">
        <v>35.61</v>
      </c>
      <c r="K10" s="14">
        <v>28</v>
      </c>
      <c r="L10" s="14">
        <v>8.8</v>
      </c>
      <c r="M10" s="14">
        <v>4.731</v>
      </c>
      <c r="N10" s="14">
        <v>460.9</v>
      </c>
      <c r="O10" s="15">
        <v>129.7789285714286</v>
      </c>
    </row>
    <row r="11" spans="1:15" ht="15">
      <c r="A11" s="2">
        <v>2001</v>
      </c>
      <c r="B11" s="13">
        <v>1255.0139999999997</v>
      </c>
      <c r="C11" s="14">
        <v>659.3</v>
      </c>
      <c r="D11" s="14">
        <v>-58.81399999999985</v>
      </c>
      <c r="E11" s="14">
        <v>2352.2</v>
      </c>
      <c r="F11" s="20">
        <v>1</v>
      </c>
      <c r="G11" s="14">
        <v>4.7</v>
      </c>
      <c r="H11" s="14">
        <v>8.99</v>
      </c>
      <c r="I11" s="14">
        <v>6.78</v>
      </c>
      <c r="J11" s="14">
        <v>34.083</v>
      </c>
      <c r="K11" s="14">
        <v>28</v>
      </c>
      <c r="L11" s="14">
        <v>8.1</v>
      </c>
      <c r="M11" s="14">
        <v>4.727</v>
      </c>
      <c r="N11" s="14">
        <v>496.7</v>
      </c>
      <c r="O11" s="15">
        <v>214.585</v>
      </c>
    </row>
    <row r="12" spans="1:15" ht="15">
      <c r="A12" s="2">
        <v>2002</v>
      </c>
      <c r="B12" s="13">
        <v>1288.474</v>
      </c>
      <c r="C12" s="14">
        <v>677.8</v>
      </c>
      <c r="D12" s="14">
        <v>-51.373999999999796</v>
      </c>
      <c r="E12" s="14">
        <v>2464.4</v>
      </c>
      <c r="F12" s="20">
        <v>1</v>
      </c>
      <c r="G12" s="14">
        <v>1.8</v>
      </c>
      <c r="H12" s="14">
        <v>8.84</v>
      </c>
      <c r="I12" s="14">
        <v>5.85</v>
      </c>
      <c r="J12" s="14">
        <v>30.812</v>
      </c>
      <c r="K12" s="14">
        <v>27.5</v>
      </c>
      <c r="L12" s="14">
        <v>7.3</v>
      </c>
      <c r="M12" s="14">
        <v>4.764</v>
      </c>
      <c r="N12" s="14">
        <v>549.5</v>
      </c>
      <c r="O12" s="15">
        <v>277.689</v>
      </c>
    </row>
    <row r="13" spans="1:15" ht="15">
      <c r="A13" s="2">
        <v>2003</v>
      </c>
      <c r="B13" s="13">
        <v>1345.197</v>
      </c>
      <c r="C13" s="14">
        <v>687.5</v>
      </c>
      <c r="D13" s="14">
        <v>-58.797000000000025</v>
      </c>
      <c r="E13" s="14">
        <v>2577.1</v>
      </c>
      <c r="F13" s="20">
        <v>1</v>
      </c>
      <c r="G13" s="14">
        <v>0.1</v>
      </c>
      <c r="H13" s="14">
        <v>8.24</v>
      </c>
      <c r="I13" s="14">
        <v>4.53</v>
      </c>
      <c r="J13" s="14">
        <v>31.884</v>
      </c>
      <c r="K13" s="14">
        <v>26.7</v>
      </c>
      <c r="L13" s="14">
        <v>7.8</v>
      </c>
      <c r="M13" s="14">
        <v>4.733</v>
      </c>
      <c r="N13" s="14">
        <v>603.2</v>
      </c>
      <c r="O13" s="15">
        <v>59.316</v>
      </c>
    </row>
    <row r="14" spans="1:15" ht="15">
      <c r="A14" s="2">
        <v>2004</v>
      </c>
      <c r="B14" s="13">
        <v>1464.0860000000007</v>
      </c>
      <c r="C14" s="14">
        <v>727.2</v>
      </c>
      <c r="D14" s="14">
        <v>1.9139999999999873</v>
      </c>
      <c r="E14" s="14">
        <v>2814.8</v>
      </c>
      <c r="F14" s="20">
        <v>1</v>
      </c>
      <c r="G14" s="14">
        <v>2.8</v>
      </c>
      <c r="H14" s="14">
        <v>7.96</v>
      </c>
      <c r="I14" s="14">
        <v>4.75</v>
      </c>
      <c r="J14" s="14">
        <v>31.904</v>
      </c>
      <c r="K14" s="14">
        <v>25.8</v>
      </c>
      <c r="L14" s="14">
        <v>8.3</v>
      </c>
      <c r="M14" s="14">
        <v>4.706</v>
      </c>
      <c r="N14" s="14">
        <v>621.6</v>
      </c>
      <c r="O14" s="15">
        <v>114.712</v>
      </c>
    </row>
    <row r="15" spans="1:15" ht="15">
      <c r="A15" s="2">
        <v>2005</v>
      </c>
      <c r="B15" s="13">
        <v>1488.689</v>
      </c>
      <c r="C15" s="14">
        <v>746.1</v>
      </c>
      <c r="D15" s="14">
        <v>94.71099999999979</v>
      </c>
      <c r="E15" s="14">
        <v>2987.7</v>
      </c>
      <c r="F15" s="20">
        <v>1</v>
      </c>
      <c r="G15" s="14">
        <v>1.9</v>
      </c>
      <c r="H15" s="14">
        <v>7.2</v>
      </c>
      <c r="I15" s="14">
        <v>4.2</v>
      </c>
      <c r="J15" s="14">
        <v>29.784</v>
      </c>
      <c r="K15" s="14">
        <v>24.9</v>
      </c>
      <c r="L15" s="14">
        <v>7.9</v>
      </c>
      <c r="M15" s="14">
        <v>4.764</v>
      </c>
      <c r="N15" s="14">
        <v>658.2</v>
      </c>
      <c r="O15" s="15">
        <v>263.206</v>
      </c>
    </row>
    <row r="16" spans="1:15" ht="15">
      <c r="A16" s="2">
        <v>2006</v>
      </c>
      <c r="B16" s="13">
        <v>1622.1349999999998</v>
      </c>
      <c r="C16" s="14">
        <v>812.9</v>
      </c>
      <c r="D16" s="14">
        <v>111.16499999999996</v>
      </c>
      <c r="E16" s="14">
        <v>3231.6</v>
      </c>
      <c r="F16" s="20">
        <v>1</v>
      </c>
      <c r="G16" s="14">
        <v>2.5</v>
      </c>
      <c r="H16" s="14">
        <v>6.79</v>
      </c>
      <c r="I16" s="14">
        <v>4.45</v>
      </c>
      <c r="J16" s="14">
        <v>28.343</v>
      </c>
      <c r="K16" s="14">
        <v>25.2</v>
      </c>
      <c r="L16" s="14">
        <v>7.1</v>
      </c>
      <c r="M16" s="14">
        <v>4.828</v>
      </c>
      <c r="N16" s="14">
        <v>685.4</v>
      </c>
      <c r="O16" s="15">
        <v>134.677</v>
      </c>
    </row>
    <row r="17" spans="1:15" ht="15">
      <c r="A17" s="2">
        <v>2007</v>
      </c>
      <c r="B17" s="13">
        <v>1966.0956095238098</v>
      </c>
      <c r="C17" s="14">
        <v>850.2428571428572</v>
      </c>
      <c r="D17" s="14">
        <v>29.861533333332773</v>
      </c>
      <c r="E17" s="14">
        <v>3557.7</v>
      </c>
      <c r="F17" s="20">
        <v>1</v>
      </c>
      <c r="G17" s="14">
        <v>2.8</v>
      </c>
      <c r="H17" s="14">
        <v>8.512095238095238</v>
      </c>
      <c r="I17" s="14">
        <v>2.1033333333334667</v>
      </c>
      <c r="J17" s="14">
        <v>27.762</v>
      </c>
      <c r="K17" s="14">
        <v>23.9</v>
      </c>
      <c r="L17" s="14">
        <v>5.3</v>
      </c>
      <c r="M17" s="14">
        <v>4.922</v>
      </c>
      <c r="N17" s="14">
        <v>711.5</v>
      </c>
      <c r="O17" s="15">
        <v>217.97602176870748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L30" sqref="L30"/>
    </sheetView>
  </sheetViews>
  <sheetFormatPr defaultColWidth="9.140625" defaultRowHeight="15"/>
  <sheetData>
    <row r="1" ht="15">
      <c r="A1" s="3" t="s">
        <v>61</v>
      </c>
    </row>
    <row r="2" ht="15">
      <c r="A2" t="s">
        <v>62</v>
      </c>
    </row>
    <row r="3" spans="1:3" ht="15.75" thickBot="1">
      <c r="A3" t="s">
        <v>63</v>
      </c>
      <c r="C3" t="s">
        <v>64</v>
      </c>
    </row>
    <row r="4" spans="1:14" ht="69" thickTop="1">
      <c r="A4" s="45"/>
      <c r="B4" s="46" t="s">
        <v>65</v>
      </c>
      <c r="C4" s="46" t="s">
        <v>66</v>
      </c>
      <c r="D4" s="46" t="s">
        <v>67</v>
      </c>
      <c r="E4" s="46" t="s">
        <v>68</v>
      </c>
      <c r="F4" s="46" t="s">
        <v>69</v>
      </c>
      <c r="G4" s="46" t="s">
        <v>70</v>
      </c>
      <c r="H4" s="46" t="s">
        <v>71</v>
      </c>
      <c r="I4" s="46" t="s">
        <v>72</v>
      </c>
      <c r="J4" s="46" t="s">
        <v>73</v>
      </c>
      <c r="K4" s="46" t="s">
        <v>74</v>
      </c>
      <c r="L4" s="47" t="s">
        <v>75</v>
      </c>
      <c r="M4" s="46" t="s">
        <v>76</v>
      </c>
      <c r="N4" s="48" t="s">
        <v>77</v>
      </c>
    </row>
    <row r="5" spans="1:14" ht="15.75" thickBot="1">
      <c r="A5" s="49" t="s">
        <v>78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10</v>
      </c>
      <c r="K5" s="5" t="s">
        <v>11</v>
      </c>
      <c r="L5" s="5" t="s">
        <v>12</v>
      </c>
      <c r="M5" s="5" t="s">
        <v>13</v>
      </c>
      <c r="N5" s="6" t="s">
        <v>14</v>
      </c>
    </row>
    <row r="6" spans="1:14" ht="15.75" thickTop="1">
      <c r="A6" s="1">
        <v>1992</v>
      </c>
      <c r="B6" s="10">
        <v>411.84899999999993</v>
      </c>
      <c r="C6" s="11">
        <v>285.9</v>
      </c>
      <c r="D6" s="11">
        <v>-20.30899999999997</v>
      </c>
      <c r="E6" s="11">
        <v>846.8</v>
      </c>
      <c r="F6" s="19">
        <v>1</v>
      </c>
      <c r="G6" s="11">
        <v>11.1</v>
      </c>
      <c r="H6" s="11">
        <v>5.44</v>
      </c>
      <c r="I6" s="11">
        <v>15.63</v>
      </c>
      <c r="J6" s="11">
        <v>33.7</v>
      </c>
      <c r="K6" s="11">
        <v>2.7</v>
      </c>
      <c r="L6" s="11">
        <v>4.927</v>
      </c>
      <c r="M6" s="11">
        <v>169.36</v>
      </c>
      <c r="N6" s="12">
        <v>28.379</v>
      </c>
    </row>
    <row r="7" spans="1:14" ht="15">
      <c r="A7" s="2">
        <v>1993</v>
      </c>
      <c r="B7" s="13">
        <v>531.7249999999999</v>
      </c>
      <c r="C7" s="14">
        <v>289.6</v>
      </c>
      <c r="D7" s="14">
        <v>-19.485000000000014</v>
      </c>
      <c r="E7" s="14">
        <v>1002.3</v>
      </c>
      <c r="F7" s="20">
        <v>1</v>
      </c>
      <c r="G7" s="14">
        <v>20.8</v>
      </c>
      <c r="H7" s="14">
        <v>7.2</v>
      </c>
      <c r="I7" s="14">
        <v>14.57</v>
      </c>
      <c r="J7" s="14">
        <v>28.4</v>
      </c>
      <c r="K7" s="14">
        <v>4.3</v>
      </c>
      <c r="L7" s="14">
        <v>4.8735</v>
      </c>
      <c r="M7" s="14">
        <v>200.46</v>
      </c>
      <c r="N7" s="15">
        <v>16.552</v>
      </c>
    </row>
    <row r="8" spans="1:14" ht="15">
      <c r="A8" s="2">
        <v>1994</v>
      </c>
      <c r="B8" s="13">
        <v>592.7149999999998</v>
      </c>
      <c r="C8" s="14">
        <v>361.2</v>
      </c>
      <c r="D8" s="14">
        <v>-39.51499999999987</v>
      </c>
      <c r="E8" s="14">
        <v>1143</v>
      </c>
      <c r="F8" s="20">
        <v>1</v>
      </c>
      <c r="G8" s="14">
        <v>10</v>
      </c>
      <c r="H8" s="14">
        <v>7.56</v>
      </c>
      <c r="I8" s="14">
        <v>13.9</v>
      </c>
      <c r="J8" s="14">
        <v>31.6</v>
      </c>
      <c r="K8" s="14">
        <v>4.3</v>
      </c>
      <c r="L8" s="14">
        <v>4.9268</v>
      </c>
      <c r="M8" s="14">
        <v>228.60000000000002</v>
      </c>
      <c r="N8" s="15">
        <v>24.819</v>
      </c>
    </row>
    <row r="9" spans="1:14" ht="15">
      <c r="A9" s="2">
        <v>1995</v>
      </c>
      <c r="B9" s="13">
        <v>761.867</v>
      </c>
      <c r="C9" s="14">
        <v>461.8</v>
      </c>
      <c r="D9" s="14">
        <v>-63.466999999999985</v>
      </c>
      <c r="E9" s="14">
        <v>1466.5</v>
      </c>
      <c r="F9" s="20">
        <v>1</v>
      </c>
      <c r="G9" s="14">
        <v>9.1</v>
      </c>
      <c r="H9" s="14">
        <v>7.18</v>
      </c>
      <c r="I9" s="14">
        <v>13.48</v>
      </c>
      <c r="J9" s="14">
        <v>31.5</v>
      </c>
      <c r="K9" s="14">
        <v>4</v>
      </c>
      <c r="L9" s="14">
        <v>4.9626</v>
      </c>
      <c r="M9" s="14">
        <v>306.3</v>
      </c>
      <c r="N9" s="15">
        <v>67.894</v>
      </c>
    </row>
    <row r="10" spans="1:14" ht="15">
      <c r="A10" s="2">
        <v>1996</v>
      </c>
      <c r="B10" s="13">
        <v>900.8130000000002</v>
      </c>
      <c r="C10" s="14">
        <v>540.4</v>
      </c>
      <c r="D10" s="14">
        <v>-98.31299999999999</v>
      </c>
      <c r="E10" s="14">
        <v>1683.3</v>
      </c>
      <c r="F10" s="20">
        <v>1</v>
      </c>
      <c r="G10" s="14">
        <v>8.8</v>
      </c>
      <c r="H10" s="14">
        <v>7.05</v>
      </c>
      <c r="I10" s="14">
        <v>13.09</v>
      </c>
      <c r="J10" s="14">
        <v>32.1</v>
      </c>
      <c r="K10" s="14">
        <v>3.9</v>
      </c>
      <c r="L10" s="14">
        <v>4.972</v>
      </c>
      <c r="M10" s="14">
        <v>340.4</v>
      </c>
      <c r="N10" s="15">
        <v>38.775</v>
      </c>
    </row>
    <row r="11" spans="1:14" ht="15">
      <c r="A11" s="2">
        <v>1997</v>
      </c>
      <c r="B11" s="13">
        <v>983.5440000000001</v>
      </c>
      <c r="C11" s="14">
        <v>542.1</v>
      </c>
      <c r="D11" s="14">
        <v>-93.84400000000005</v>
      </c>
      <c r="E11" s="14">
        <v>1811.1</v>
      </c>
      <c r="F11" s="20">
        <v>1</v>
      </c>
      <c r="G11" s="14">
        <v>8.5</v>
      </c>
      <c r="H11" s="14">
        <v>8.72</v>
      </c>
      <c r="I11" s="14">
        <v>13.67</v>
      </c>
      <c r="J11" s="14">
        <v>29.9</v>
      </c>
      <c r="K11" s="14">
        <v>4.8</v>
      </c>
      <c r="L11" s="14">
        <v>4.9365</v>
      </c>
      <c r="M11" s="14">
        <v>379.3</v>
      </c>
      <c r="N11" s="15">
        <v>41.251</v>
      </c>
    </row>
    <row r="12" spans="1:14" ht="15">
      <c r="A12" s="2">
        <v>1998</v>
      </c>
      <c r="B12" s="13">
        <v>1056.1309999999999</v>
      </c>
      <c r="C12" s="14">
        <v>562.4</v>
      </c>
      <c r="D12" s="14">
        <v>-21.730999999999995</v>
      </c>
      <c r="E12" s="14">
        <v>1996.5</v>
      </c>
      <c r="F12" s="20">
        <v>1</v>
      </c>
      <c r="G12" s="14">
        <v>10.7</v>
      </c>
      <c r="H12" s="14">
        <v>9.43</v>
      </c>
      <c r="I12" s="14">
        <v>13.3</v>
      </c>
      <c r="J12" s="14">
        <v>28.2</v>
      </c>
      <c r="K12" s="14">
        <v>6.5</v>
      </c>
      <c r="L12" s="14">
        <v>4.865</v>
      </c>
      <c r="M12" s="14">
        <v>399.7</v>
      </c>
      <c r="N12" s="15">
        <v>81.947</v>
      </c>
    </row>
    <row r="13" spans="1:14" ht="15">
      <c r="A13" s="2">
        <v>1999</v>
      </c>
      <c r="B13" s="13">
        <v>1102.2010000000005</v>
      </c>
      <c r="C13" s="14">
        <v>562.3</v>
      </c>
      <c r="D13" s="14">
        <v>-24.30100000000016</v>
      </c>
      <c r="E13" s="14">
        <v>2080.8</v>
      </c>
      <c r="F13" s="20">
        <v>1</v>
      </c>
      <c r="G13" s="14">
        <v>2.1</v>
      </c>
      <c r="H13" s="14">
        <v>9.08</v>
      </c>
      <c r="I13" s="14">
        <v>9.02</v>
      </c>
      <c r="J13" s="14">
        <v>27</v>
      </c>
      <c r="K13" s="14">
        <v>8.7</v>
      </c>
      <c r="L13" s="14">
        <v>4.764</v>
      </c>
      <c r="M13" s="14">
        <v>440.6</v>
      </c>
      <c r="N13" s="15">
        <v>168.743</v>
      </c>
    </row>
    <row r="14" spans="1:14" ht="15">
      <c r="A14" s="2">
        <v>2000</v>
      </c>
      <c r="B14" s="13">
        <v>1181.92</v>
      </c>
      <c r="C14" s="14">
        <v>612.5</v>
      </c>
      <c r="D14" s="14">
        <v>-66.12000000000012</v>
      </c>
      <c r="E14" s="14">
        <v>2189.2</v>
      </c>
      <c r="F14" s="20">
        <v>1</v>
      </c>
      <c r="G14" s="14">
        <v>3.9</v>
      </c>
      <c r="H14" s="14">
        <v>8.95</v>
      </c>
      <c r="I14" s="14">
        <v>7.28</v>
      </c>
      <c r="J14" s="14">
        <v>28</v>
      </c>
      <c r="K14" s="14">
        <v>8.8</v>
      </c>
      <c r="L14" s="14">
        <v>4.731</v>
      </c>
      <c r="M14" s="14">
        <v>460.9</v>
      </c>
      <c r="N14" s="15">
        <v>129.7789285714286</v>
      </c>
    </row>
    <row r="15" spans="1:14" ht="15">
      <c r="A15" s="2">
        <v>2001</v>
      </c>
      <c r="B15" s="13">
        <v>1255.0139999999997</v>
      </c>
      <c r="C15" s="14">
        <v>659.3</v>
      </c>
      <c r="D15" s="14">
        <v>-58.81399999999985</v>
      </c>
      <c r="E15" s="14">
        <v>2352.2</v>
      </c>
      <c r="F15" s="20">
        <v>1</v>
      </c>
      <c r="G15" s="14">
        <v>4.7</v>
      </c>
      <c r="H15" s="14">
        <v>8.99</v>
      </c>
      <c r="I15" s="14">
        <v>6.78</v>
      </c>
      <c r="J15" s="14">
        <v>28</v>
      </c>
      <c r="K15" s="14">
        <v>8.1</v>
      </c>
      <c r="L15" s="14">
        <v>4.727</v>
      </c>
      <c r="M15" s="14">
        <v>496.7</v>
      </c>
      <c r="N15" s="15">
        <v>214.585</v>
      </c>
    </row>
    <row r="16" spans="1:14" ht="15">
      <c r="A16" s="2">
        <v>2002</v>
      </c>
      <c r="B16" s="13">
        <v>1288.474</v>
      </c>
      <c r="C16" s="14">
        <v>677.8</v>
      </c>
      <c r="D16" s="14">
        <v>-51.373999999999796</v>
      </c>
      <c r="E16" s="14">
        <v>2464.4</v>
      </c>
      <c r="F16" s="20">
        <v>1</v>
      </c>
      <c r="G16" s="14">
        <v>1.8</v>
      </c>
      <c r="H16" s="14">
        <v>8.84</v>
      </c>
      <c r="I16" s="14">
        <v>5.85</v>
      </c>
      <c r="J16" s="14">
        <v>27.5</v>
      </c>
      <c r="K16" s="14">
        <v>7.3</v>
      </c>
      <c r="L16" s="14">
        <v>4.764</v>
      </c>
      <c r="M16" s="14">
        <v>549.5</v>
      </c>
      <c r="N16" s="15">
        <v>277.689</v>
      </c>
    </row>
    <row r="17" spans="1:14" ht="15">
      <c r="A17" s="2">
        <v>2003</v>
      </c>
      <c r="B17" s="13">
        <v>1345.197</v>
      </c>
      <c r="C17" s="14">
        <v>687.5</v>
      </c>
      <c r="D17" s="14">
        <v>-58.797000000000025</v>
      </c>
      <c r="E17" s="14">
        <v>2577.1</v>
      </c>
      <c r="F17" s="20">
        <v>1</v>
      </c>
      <c r="G17" s="14">
        <v>0.1</v>
      </c>
      <c r="H17" s="14">
        <v>8.24</v>
      </c>
      <c r="I17" s="14">
        <v>4.53</v>
      </c>
      <c r="J17" s="14">
        <v>26.7</v>
      </c>
      <c r="K17" s="14">
        <v>7.8</v>
      </c>
      <c r="L17" s="14">
        <v>4.733</v>
      </c>
      <c r="M17" s="14">
        <v>603.2</v>
      </c>
      <c r="N17" s="15">
        <v>59.316</v>
      </c>
    </row>
    <row r="18" spans="1:14" ht="15">
      <c r="A18" s="2">
        <v>2004</v>
      </c>
      <c r="B18" s="13">
        <v>1464.0860000000007</v>
      </c>
      <c r="C18" s="14">
        <v>727.2</v>
      </c>
      <c r="D18" s="14">
        <v>1.9139999999999873</v>
      </c>
      <c r="E18" s="14">
        <v>2814.8</v>
      </c>
      <c r="F18" s="20">
        <v>1</v>
      </c>
      <c r="G18" s="14">
        <v>2.8</v>
      </c>
      <c r="H18" s="14">
        <v>7.96</v>
      </c>
      <c r="I18" s="14">
        <v>4.75</v>
      </c>
      <c r="J18" s="14">
        <v>25.8</v>
      </c>
      <c r="K18" s="14">
        <v>8.3</v>
      </c>
      <c r="L18" s="14">
        <v>4.706</v>
      </c>
      <c r="M18" s="14">
        <v>621.6</v>
      </c>
      <c r="N18" s="15">
        <v>114.712</v>
      </c>
    </row>
    <row r="19" spans="1:14" ht="15">
      <c r="A19" s="2">
        <v>2005</v>
      </c>
      <c r="B19" s="13">
        <v>1488.689</v>
      </c>
      <c r="C19" s="14">
        <v>746.1</v>
      </c>
      <c r="D19" s="14">
        <v>94.71099999999979</v>
      </c>
      <c r="E19" s="14">
        <v>2987.7</v>
      </c>
      <c r="F19" s="20">
        <v>1</v>
      </c>
      <c r="G19" s="14">
        <v>1.9</v>
      </c>
      <c r="H19" s="14">
        <v>7.2</v>
      </c>
      <c r="I19" s="14">
        <v>4.2</v>
      </c>
      <c r="J19" s="14">
        <v>24.9</v>
      </c>
      <c r="K19" s="14">
        <v>7.9</v>
      </c>
      <c r="L19" s="14">
        <v>4.764</v>
      </c>
      <c r="M19" s="14">
        <v>658.2</v>
      </c>
      <c r="N19" s="15">
        <v>263.206</v>
      </c>
    </row>
    <row r="20" spans="1:14" ht="15">
      <c r="A20" s="2">
        <v>2006</v>
      </c>
      <c r="B20" s="13">
        <v>1622.1349999999998</v>
      </c>
      <c r="C20" s="14">
        <v>812.9</v>
      </c>
      <c r="D20" s="14">
        <v>111.16499999999996</v>
      </c>
      <c r="E20" s="14">
        <v>3231.6</v>
      </c>
      <c r="F20" s="20">
        <v>1</v>
      </c>
      <c r="G20" s="14">
        <v>2.5</v>
      </c>
      <c r="H20" s="14">
        <v>6.79</v>
      </c>
      <c r="I20" s="14">
        <v>4.45</v>
      </c>
      <c r="J20" s="14">
        <v>25.2</v>
      </c>
      <c r="K20" s="14">
        <v>7.1</v>
      </c>
      <c r="L20" s="14">
        <v>4.828</v>
      </c>
      <c r="M20" s="14">
        <v>685.4</v>
      </c>
      <c r="N20" s="15">
        <v>134.677</v>
      </c>
    </row>
    <row r="21" spans="1:14" ht="15">
      <c r="A21" s="2">
        <v>2007</v>
      </c>
      <c r="B21" s="13">
        <v>1966.0956095238098</v>
      </c>
      <c r="C21" s="14">
        <v>850.2428571428572</v>
      </c>
      <c r="D21" s="14">
        <v>29.861533333332773</v>
      </c>
      <c r="E21" s="14">
        <v>3557.7</v>
      </c>
      <c r="F21" s="20">
        <v>1</v>
      </c>
      <c r="G21" s="14">
        <v>2.8</v>
      </c>
      <c r="H21" s="14">
        <v>8.512095238095238</v>
      </c>
      <c r="I21" s="14">
        <v>2.1033333333334667</v>
      </c>
      <c r="J21" s="14">
        <v>23.9</v>
      </c>
      <c r="K21" s="14">
        <v>5.3</v>
      </c>
      <c r="L21" s="14">
        <v>4.922</v>
      </c>
      <c r="M21" s="14">
        <v>711.5</v>
      </c>
      <c r="N21" s="15">
        <v>217.97602176870748</v>
      </c>
    </row>
    <row r="22" spans="1:14" ht="15.75" thickBot="1">
      <c r="A22" s="35" t="s">
        <v>79</v>
      </c>
      <c r="B22" s="16">
        <v>1122.0284755952382</v>
      </c>
      <c r="C22" s="17">
        <v>586.2026785714286</v>
      </c>
      <c r="D22" s="17">
        <v>-23.651154166666707</v>
      </c>
      <c r="E22" s="17">
        <v>2137.8125</v>
      </c>
      <c r="F22" s="17">
        <v>1</v>
      </c>
      <c r="G22" s="17">
        <v>6.35</v>
      </c>
      <c r="H22" s="17">
        <v>7.946380952380952</v>
      </c>
      <c r="I22" s="17">
        <v>9.16270833333334</v>
      </c>
      <c r="J22" s="17">
        <v>28.274999999999995</v>
      </c>
      <c r="K22" s="17">
        <v>6.2375</v>
      </c>
      <c r="L22" s="17">
        <v>4.83765</v>
      </c>
      <c r="M22" s="17">
        <v>453.23249999999996</v>
      </c>
      <c r="N22" s="34">
        <v>117.5187468962585</v>
      </c>
    </row>
    <row r="23" ht="15.75" thickTop="1">
      <c r="A23" s="7" t="s">
        <v>80</v>
      </c>
    </row>
    <row r="24" ht="15">
      <c r="A24" s="7" t="s">
        <v>81</v>
      </c>
    </row>
    <row r="25" ht="15">
      <c r="A25" t="s">
        <v>82</v>
      </c>
    </row>
    <row r="26" ht="15">
      <c r="A26" t="s">
        <v>83</v>
      </c>
    </row>
    <row r="27" ht="15">
      <c r="A27" s="31">
        <v>-1.0664459684274012</v>
      </c>
    </row>
    <row r="28" ht="15">
      <c r="A28" s="31">
        <v>5868.895699011418</v>
      </c>
    </row>
    <row r="29" ht="15">
      <c r="A29" s="31">
        <v>-43.423323698029016</v>
      </c>
    </row>
    <row r="30" ht="15">
      <c r="A30" s="31">
        <v>9.528851236844517</v>
      </c>
    </row>
    <row r="31" ht="15">
      <c r="A31" s="31">
        <v>-142.11542631998043</v>
      </c>
    </row>
    <row r="32" ht="15">
      <c r="A32" s="31">
        <v>-88.77883746893531</v>
      </c>
    </row>
    <row r="33" ht="15.75" thickBot="1"/>
    <row r="34" spans="1:6" ht="21.75" thickBot="1" thickTop="1">
      <c r="A34" s="50" t="s">
        <v>19</v>
      </c>
      <c r="B34" s="51" t="s">
        <v>84</v>
      </c>
      <c r="C34" s="51"/>
      <c r="D34" s="52">
        <v>2</v>
      </c>
      <c r="E34" s="51" t="s">
        <v>85</v>
      </c>
      <c r="F34" s="53" t="s">
        <v>86</v>
      </c>
    </row>
    <row r="35" spans="1:6" ht="15.75" thickTop="1">
      <c r="A35" s="54">
        <v>411.84899999999993</v>
      </c>
      <c r="B35" s="55">
        <v>431.399479715056</v>
      </c>
      <c r="C35" s="56"/>
      <c r="D35" s="55"/>
      <c r="E35" s="56"/>
      <c r="F35" s="57"/>
    </row>
    <row r="36" spans="1:6" ht="15">
      <c r="A36" s="58">
        <v>531.7249999999999</v>
      </c>
      <c r="B36" s="59">
        <v>637.2508860886383</v>
      </c>
      <c r="C36" s="60"/>
      <c r="D36" s="59"/>
      <c r="E36" s="60"/>
      <c r="F36" s="61"/>
    </row>
    <row r="37" spans="1:6" ht="15">
      <c r="A37" s="58">
        <v>592.7149999999998</v>
      </c>
      <c r="B37" s="59"/>
      <c r="C37" s="60"/>
      <c r="D37" s="59"/>
      <c r="E37" s="60"/>
      <c r="F37" s="61"/>
    </row>
    <row r="38" spans="1:6" ht="15">
      <c r="A38" s="58">
        <v>761.867</v>
      </c>
      <c r="B38" s="59"/>
      <c r="C38" s="60"/>
      <c r="D38" s="59"/>
      <c r="E38" s="60"/>
      <c r="F38" s="61"/>
    </row>
    <row r="39" spans="1:6" ht="15">
      <c r="A39" s="58">
        <v>900.8130000000002</v>
      </c>
      <c r="B39" s="59"/>
      <c r="C39" s="60"/>
      <c r="D39" s="59"/>
      <c r="E39" s="60"/>
      <c r="F39" s="61"/>
    </row>
    <row r="40" spans="1:6" ht="15">
      <c r="A40" s="58">
        <v>983.5440000000001</v>
      </c>
      <c r="B40" s="59"/>
      <c r="C40" s="60"/>
      <c r="D40" s="59"/>
      <c r="E40" s="60"/>
      <c r="F40" s="61"/>
    </row>
    <row r="41" spans="1:6" ht="15">
      <c r="A41" s="58">
        <v>1056.1309999999999</v>
      </c>
      <c r="B41" s="59"/>
      <c r="C41" s="60"/>
      <c r="D41" s="59"/>
      <c r="E41" s="60"/>
      <c r="F41" s="61"/>
    </row>
    <row r="42" spans="1:6" ht="15">
      <c r="A42" s="58">
        <v>1102.2010000000005</v>
      </c>
      <c r="B42" s="59"/>
      <c r="C42" s="60"/>
      <c r="D42" s="59"/>
      <c r="E42" s="60"/>
      <c r="F42" s="61"/>
    </row>
    <row r="43" spans="1:6" ht="15">
      <c r="A43" s="58">
        <v>1181.92</v>
      </c>
      <c r="B43" s="59"/>
      <c r="C43" s="60"/>
      <c r="D43" s="59"/>
      <c r="E43" s="60"/>
      <c r="F43" s="61"/>
    </row>
    <row r="44" spans="1:6" ht="15">
      <c r="A44" s="58">
        <v>1255.0139999999997</v>
      </c>
      <c r="B44" s="59"/>
      <c r="C44" s="60"/>
      <c r="D44" s="59"/>
      <c r="E44" s="60"/>
      <c r="F44" s="61"/>
    </row>
    <row r="45" spans="1:6" ht="15">
      <c r="A45" s="58">
        <v>1288.474</v>
      </c>
      <c r="B45" s="59"/>
      <c r="C45" s="60"/>
      <c r="D45" s="59"/>
      <c r="E45" s="60"/>
      <c r="F45" s="61"/>
    </row>
    <row r="46" spans="1:6" ht="15">
      <c r="A46" s="58">
        <v>1345.197</v>
      </c>
      <c r="B46" s="59"/>
      <c r="C46" s="60"/>
      <c r="D46" s="59"/>
      <c r="E46" s="60"/>
      <c r="F46" s="61"/>
    </row>
    <row r="47" spans="1:6" ht="15">
      <c r="A47" s="58">
        <v>1464.0860000000007</v>
      </c>
      <c r="B47" s="59"/>
      <c r="C47" s="60"/>
      <c r="D47" s="59"/>
      <c r="E47" s="60"/>
      <c r="F47" s="61"/>
    </row>
    <row r="48" spans="1:6" ht="15">
      <c r="A48" s="58">
        <v>1488.689</v>
      </c>
      <c r="B48" s="59"/>
      <c r="C48" s="60"/>
      <c r="D48" s="59"/>
      <c r="E48" s="60"/>
      <c r="F48" s="61"/>
    </row>
    <row r="49" spans="1:6" ht="15">
      <c r="A49" s="58">
        <v>1622.1349999999998</v>
      </c>
      <c r="B49" s="59"/>
      <c r="C49" s="60"/>
      <c r="D49" s="59"/>
      <c r="E49" s="60"/>
      <c r="F49" s="61"/>
    </row>
    <row r="50" spans="1:6" ht="15">
      <c r="A50" s="58">
        <v>1966.0956095238098</v>
      </c>
      <c r="B50" s="59"/>
      <c r="C50" s="60"/>
      <c r="D50" s="59"/>
      <c r="E50" s="60"/>
      <c r="F50" s="61"/>
    </row>
    <row r="51" spans="1:7" ht="15">
      <c r="A51" s="58" t="s">
        <v>79</v>
      </c>
      <c r="B51" s="59"/>
      <c r="C51" s="60"/>
      <c r="D51" s="59"/>
      <c r="E51" s="60"/>
      <c r="F51" s="61"/>
      <c r="G51" t="s">
        <v>87</v>
      </c>
    </row>
    <row r="52" spans="1:7" ht="15">
      <c r="A52" s="62" t="s">
        <v>88</v>
      </c>
      <c r="B52" s="55"/>
      <c r="C52" s="55"/>
      <c r="D52" s="55"/>
      <c r="E52" s="55"/>
      <c r="F52" s="57"/>
      <c r="G52" t="s">
        <v>89</v>
      </c>
    </row>
    <row r="53" spans="1:7" ht="15">
      <c r="A53" s="63" t="s">
        <v>90</v>
      </c>
      <c r="B53" s="59"/>
      <c r="C53" s="91"/>
      <c r="D53" s="92"/>
      <c r="E53" s="92"/>
      <c r="F53" s="93"/>
      <c r="G53" t="s">
        <v>91</v>
      </c>
    </row>
    <row r="54" spans="1:7" ht="15">
      <c r="A54" s="63" t="s">
        <v>92</v>
      </c>
      <c r="B54" s="59"/>
      <c r="C54" s="59"/>
      <c r="D54" s="91"/>
      <c r="E54" s="92"/>
      <c r="F54" s="93"/>
      <c r="G54" t="s">
        <v>93</v>
      </c>
    </row>
    <row r="55" spans="1:7" ht="15">
      <c r="A55" s="63" t="s">
        <v>94</v>
      </c>
      <c r="B55" s="59"/>
      <c r="C55" s="91"/>
      <c r="D55" s="92"/>
      <c r="E55" s="92"/>
      <c r="F55" s="93"/>
      <c r="G55" t="s">
        <v>95</v>
      </c>
    </row>
    <row r="56" spans="1:7" ht="15">
      <c r="A56" s="63" t="s">
        <v>96</v>
      </c>
      <c r="B56" s="59"/>
      <c r="C56" s="59"/>
      <c r="D56" s="59"/>
      <c r="E56" s="91"/>
      <c r="F56" s="93"/>
      <c r="G56" t="s">
        <v>97</v>
      </c>
    </row>
    <row r="57" spans="1:7" ht="15">
      <c r="A57" s="63" t="s">
        <v>98</v>
      </c>
      <c r="B57" s="59"/>
      <c r="C57" s="91"/>
      <c r="D57" s="92"/>
      <c r="E57" s="92"/>
      <c r="F57" s="93"/>
      <c r="G57" t="s">
        <v>99</v>
      </c>
    </row>
    <row r="58" spans="1:7" ht="15">
      <c r="A58" s="63" t="s">
        <v>100</v>
      </c>
      <c r="B58" s="59"/>
      <c r="C58" s="59"/>
      <c r="D58" s="59"/>
      <c r="E58" s="91"/>
      <c r="F58" s="93"/>
      <c r="G58" t="s">
        <v>101</v>
      </c>
    </row>
    <row r="59" spans="1:7" ht="15.75" thickBot="1">
      <c r="A59" s="64" t="s">
        <v>102</v>
      </c>
      <c r="B59" s="65"/>
      <c r="C59" s="65"/>
      <c r="D59" s="65"/>
      <c r="E59" s="65"/>
      <c r="F59" s="66"/>
      <c r="G59" t="s">
        <v>103</v>
      </c>
    </row>
    <row r="60" ht="15.75" thickTop="1"/>
    <row r="61" ht="15">
      <c r="A61" s="67"/>
    </row>
    <row r="62" ht="17.25">
      <c r="A62" t="s">
        <v>31</v>
      </c>
    </row>
    <row r="63" spans="1:6" ht="15">
      <c r="A63" s="22">
        <v>0.00017686555870274692</v>
      </c>
      <c r="B63" s="23">
        <v>-0.1438740097136978</v>
      </c>
      <c r="C63" s="23">
        <v>-0.0001921539154425883</v>
      </c>
      <c r="D63" s="23">
        <v>0.006773651398068189</v>
      </c>
      <c r="E63" s="23">
        <v>0.0034579270362922673</v>
      </c>
      <c r="F63" s="24">
        <v>-0.0003722067697684976</v>
      </c>
    </row>
    <row r="64" spans="1:6" ht="15">
      <c r="A64" s="22">
        <v>-0.1438740097136982</v>
      </c>
      <c r="B64" s="23">
        <v>141.17100038046277</v>
      </c>
      <c r="C64" s="23">
        <v>0.1359260819129111</v>
      </c>
      <c r="D64" s="23">
        <v>-5.9801548054630045</v>
      </c>
      <c r="E64" s="23">
        <v>-3.400405251759224</v>
      </c>
      <c r="F64" s="24">
        <v>-0.2737267579979502</v>
      </c>
    </row>
    <row r="65" spans="1:6" ht="15">
      <c r="A65" s="22">
        <v>-0.0001921539154425795</v>
      </c>
      <c r="B65" s="23">
        <v>0.13592608191290276</v>
      </c>
      <c r="C65" s="23">
        <v>0.005187546897212128</v>
      </c>
      <c r="D65" s="23">
        <v>-0.011063435628183469</v>
      </c>
      <c r="E65" s="23">
        <v>-0.005144577807111891</v>
      </c>
      <c r="F65" s="24">
        <v>0.009613714637549946</v>
      </c>
    </row>
    <row r="66" spans="1:6" ht="15">
      <c r="A66" s="22">
        <v>0.006773651398068224</v>
      </c>
      <c r="B66" s="23">
        <v>-5.980154805463025</v>
      </c>
      <c r="C66" s="23">
        <v>-0.011063435628183828</v>
      </c>
      <c r="D66" s="23">
        <v>0.3530868597088438</v>
      </c>
      <c r="E66" s="23">
        <v>0.13201896601845453</v>
      </c>
      <c r="F66" s="24">
        <v>-0.05258303254656577</v>
      </c>
    </row>
    <row r="67" spans="1:6" ht="15">
      <c r="A67" s="22">
        <v>0.0034579270362922678</v>
      </c>
      <c r="B67" s="23">
        <v>-3.400405251759213</v>
      </c>
      <c r="C67" s="23">
        <v>-0.005144577807112086</v>
      </c>
      <c r="D67" s="23">
        <v>0.13201896601845362</v>
      </c>
      <c r="E67" s="23">
        <v>0.08540900100107947</v>
      </c>
      <c r="F67" s="24">
        <v>0.008151468703682154</v>
      </c>
    </row>
    <row r="68" spans="1:6" ht="15">
      <c r="A68" s="22">
        <v>-0.0003722067697684784</v>
      </c>
      <c r="B68" s="23">
        <v>-0.2737267579979684</v>
      </c>
      <c r="C68" s="23">
        <v>0.009613714637549904</v>
      </c>
      <c r="D68" s="23">
        <v>-0.05258303254656508</v>
      </c>
      <c r="E68" s="23">
        <v>0.008151468703682632</v>
      </c>
      <c r="F68" s="24">
        <v>0.06272362020131163</v>
      </c>
    </row>
    <row r="70" spans="1:15" ht="15.75">
      <c r="A70" s="38"/>
      <c r="J70" s="68"/>
      <c r="K70" s="68"/>
      <c r="L70" s="68"/>
      <c r="M70" s="68"/>
      <c r="N70" s="68"/>
      <c r="O70" s="23"/>
    </row>
    <row r="71" spans="1:15" ht="15">
      <c r="A71" s="22"/>
      <c r="B71" s="23"/>
      <c r="C71" s="23"/>
      <c r="D71" s="23"/>
      <c r="E71" s="23"/>
      <c r="F71" s="24"/>
      <c r="J71" s="68"/>
      <c r="K71" s="68"/>
      <c r="L71" s="68"/>
      <c r="M71" s="68"/>
      <c r="N71" s="68"/>
      <c r="O71" s="23"/>
    </row>
    <row r="72" spans="1:15" ht="15">
      <c r="A72" s="22"/>
      <c r="B72" s="23"/>
      <c r="C72" s="23"/>
      <c r="D72" s="23"/>
      <c r="E72" s="23"/>
      <c r="F72" s="24"/>
      <c r="J72" s="23"/>
      <c r="K72" s="23"/>
      <c r="L72" s="23"/>
      <c r="M72" s="23"/>
      <c r="N72" s="23"/>
      <c r="O72" s="23"/>
    </row>
    <row r="73" spans="1:6" ht="15">
      <c r="A73" s="22"/>
      <c r="B73" s="23"/>
      <c r="C73" s="23"/>
      <c r="D73" s="23"/>
      <c r="E73" s="23"/>
      <c r="F73" s="24"/>
    </row>
    <row r="74" spans="1:6" ht="15">
      <c r="A74" s="22"/>
      <c r="B74" s="23"/>
      <c r="C74" s="23"/>
      <c r="D74" s="23"/>
      <c r="E74" s="23"/>
      <c r="F74" s="24"/>
    </row>
    <row r="75" spans="1:6" ht="15">
      <c r="A75" s="22"/>
      <c r="B75" s="23"/>
      <c r="C75" s="23"/>
      <c r="D75" s="23"/>
      <c r="E75" s="23"/>
      <c r="F75" s="24"/>
    </row>
    <row r="76" spans="1:6" ht="15">
      <c r="A76" s="22"/>
      <c r="B76" s="23"/>
      <c r="C76" s="23"/>
      <c r="D76" s="23"/>
      <c r="E76" s="23"/>
      <c r="F76" s="24"/>
    </row>
    <row r="77" ht="15.75" thickBot="1"/>
    <row r="78" spans="1:14" ht="18.75" thickTop="1">
      <c r="A78" s="69"/>
      <c r="B78" s="70" t="s">
        <v>104</v>
      </c>
      <c r="C78" s="70" t="s">
        <v>105</v>
      </c>
      <c r="D78" s="70" t="s">
        <v>106</v>
      </c>
      <c r="E78" s="70" t="s">
        <v>107</v>
      </c>
      <c r="F78" s="70" t="s">
        <v>108</v>
      </c>
      <c r="G78" s="71" t="s">
        <v>109</v>
      </c>
      <c r="H78" s="72"/>
      <c r="I78" s="68"/>
      <c r="J78" s="68"/>
      <c r="K78" s="68"/>
      <c r="L78" s="68"/>
      <c r="M78" s="68"/>
      <c r="N78" s="68"/>
    </row>
    <row r="79" spans="1:14" ht="18">
      <c r="A79" s="73" t="s">
        <v>110</v>
      </c>
      <c r="B79" s="74"/>
      <c r="C79" s="74"/>
      <c r="D79" s="74"/>
      <c r="E79" s="74"/>
      <c r="F79" s="74"/>
      <c r="G79" s="75"/>
      <c r="H79" s="22"/>
      <c r="I79" s="23"/>
      <c r="J79" s="23"/>
      <c r="K79" s="23"/>
      <c r="L79" s="23"/>
      <c r="M79" s="23"/>
      <c r="N79" s="23"/>
    </row>
    <row r="80" spans="1:14" ht="15">
      <c r="A80" s="73" t="s">
        <v>111</v>
      </c>
      <c r="B80" s="74"/>
      <c r="C80" s="74"/>
      <c r="D80" s="74"/>
      <c r="E80" s="74"/>
      <c r="F80" s="74"/>
      <c r="G80" s="75"/>
      <c r="H80" s="22"/>
      <c r="I80" s="23"/>
      <c r="J80" s="23"/>
      <c r="K80" s="23"/>
      <c r="L80" s="23"/>
      <c r="M80" s="23"/>
      <c r="N80" s="23"/>
    </row>
    <row r="81" spans="1:14" ht="15">
      <c r="A81" s="73" t="s">
        <v>112</v>
      </c>
      <c r="B81" s="74"/>
      <c r="C81" s="74"/>
      <c r="D81" s="74"/>
      <c r="E81" s="74"/>
      <c r="F81" s="74"/>
      <c r="G81" s="75"/>
      <c r="H81" s="22" t="s">
        <v>113</v>
      </c>
      <c r="I81" s="23"/>
      <c r="J81" s="23"/>
      <c r="K81" s="23"/>
      <c r="L81" s="23"/>
      <c r="M81" s="23"/>
      <c r="N81" s="23"/>
    </row>
    <row r="82" spans="1:14" ht="15">
      <c r="A82" s="76">
        <v>0.9</v>
      </c>
      <c r="B82" s="74"/>
      <c r="C82" s="74"/>
      <c r="D82" s="74"/>
      <c r="E82" s="74"/>
      <c r="F82" s="74"/>
      <c r="G82" s="75"/>
      <c r="H82" s="22"/>
      <c r="I82" s="23"/>
      <c r="J82" s="23"/>
      <c r="K82" s="23"/>
      <c r="L82" s="23"/>
      <c r="M82" s="23"/>
      <c r="N82" s="23"/>
    </row>
    <row r="83" spans="1:14" ht="15.75" thickBot="1">
      <c r="A83" s="77">
        <v>0.95</v>
      </c>
      <c r="B83" s="65"/>
      <c r="C83" s="65"/>
      <c r="D83" s="65"/>
      <c r="E83" s="65"/>
      <c r="F83" s="65"/>
      <c r="G83" s="78"/>
      <c r="H83" s="22"/>
      <c r="I83" s="23"/>
      <c r="J83" s="23"/>
      <c r="K83" s="23"/>
      <c r="L83" s="23"/>
      <c r="M83" s="23"/>
      <c r="N83" s="23"/>
    </row>
    <row r="84" ht="15.75" thickTop="1"/>
  </sheetData>
  <sheetProtection/>
  <mergeCells count="6">
    <mergeCell ref="C53:F53"/>
    <mergeCell ref="D54:F54"/>
    <mergeCell ref="C55:F55"/>
    <mergeCell ref="E56:F56"/>
    <mergeCell ref="C57:F57"/>
    <mergeCell ref="E58:F58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G19" sqref="G19"/>
    </sheetView>
  </sheetViews>
  <sheetFormatPr defaultColWidth="9.140625" defaultRowHeight="15"/>
  <sheetData>
    <row r="1" spans="1:6" ht="15">
      <c r="A1" s="79" t="s">
        <v>114</v>
      </c>
      <c r="F1" s="79" t="s">
        <v>115</v>
      </c>
    </row>
    <row r="2" spans="1:14" ht="15">
      <c r="A2" s="22"/>
      <c r="B2" s="23"/>
      <c r="C2" s="23"/>
      <c r="D2" s="24"/>
      <c r="F2" s="22"/>
      <c r="G2" s="23"/>
      <c r="H2" s="23"/>
      <c r="I2" s="23"/>
      <c r="J2" s="23"/>
      <c r="K2" s="23"/>
      <c r="L2" s="23"/>
      <c r="M2" s="23"/>
      <c r="N2" s="24"/>
    </row>
    <row r="3" spans="1:14" ht="15">
      <c r="A3" s="22"/>
      <c r="B3" s="23"/>
      <c r="C3" s="23"/>
      <c r="D3" s="24"/>
      <c r="F3" s="22"/>
      <c r="G3" s="23"/>
      <c r="H3" s="23"/>
      <c r="I3" s="23"/>
      <c r="J3" s="23"/>
      <c r="K3" s="23"/>
      <c r="L3" s="23"/>
      <c r="M3" s="23"/>
      <c r="N3" s="24"/>
    </row>
    <row r="4" spans="1:14" ht="15">
      <c r="A4" s="22"/>
      <c r="B4" s="23"/>
      <c r="C4" s="23"/>
      <c r="D4" s="24"/>
      <c r="F4" s="22"/>
      <c r="G4" s="23"/>
      <c r="H4" s="23"/>
      <c r="I4" s="23"/>
      <c r="J4" s="23"/>
      <c r="K4" s="23"/>
      <c r="L4" s="23"/>
      <c r="M4" s="23"/>
      <c r="N4" s="24"/>
    </row>
    <row r="5" spans="1:14" ht="15">
      <c r="A5" s="22"/>
      <c r="B5" s="23"/>
      <c r="C5" s="23"/>
      <c r="D5" s="24"/>
      <c r="F5" s="22"/>
      <c r="G5" s="23"/>
      <c r="H5" s="23"/>
      <c r="I5" s="23"/>
      <c r="J5" s="23"/>
      <c r="K5" s="23"/>
      <c r="L5" s="23"/>
      <c r="M5" s="23"/>
      <c r="N5" s="24"/>
    </row>
    <row r="7" ht="17.25">
      <c r="A7" t="s">
        <v>116</v>
      </c>
    </row>
    <row r="8" spans="1:6" ht="15">
      <c r="A8" s="22"/>
      <c r="B8" s="23"/>
      <c r="C8" s="23"/>
      <c r="D8" s="24"/>
      <c r="F8">
        <v>-1</v>
      </c>
    </row>
    <row r="9" spans="1:4" ht="15">
      <c r="A9" s="22"/>
      <c r="B9" s="23"/>
      <c r="C9" s="23"/>
      <c r="D9" s="24"/>
    </row>
    <row r="10" spans="1:4" ht="15">
      <c r="A10" s="22"/>
      <c r="B10" s="23"/>
      <c r="C10" s="23"/>
      <c r="D10" s="24"/>
    </row>
    <row r="11" spans="1:4" ht="15">
      <c r="A11" s="22"/>
      <c r="B11" s="23"/>
      <c r="C11" s="23"/>
      <c r="D11" s="24"/>
    </row>
    <row r="13" spans="1:4" ht="15">
      <c r="A13" s="80"/>
      <c r="B13" s="33"/>
      <c r="C13" s="33"/>
      <c r="D13" s="81"/>
    </row>
    <row r="14" spans="1:4" ht="15">
      <c r="A14" s="80"/>
      <c r="B14" s="33"/>
      <c r="C14" s="33"/>
      <c r="D14" s="81"/>
    </row>
    <row r="15" spans="1:4" ht="15">
      <c r="A15" s="80"/>
      <c r="B15" s="33"/>
      <c r="C15" s="33"/>
      <c r="D15" s="81"/>
    </row>
    <row r="16" spans="1:4" ht="15">
      <c r="A16" s="80"/>
      <c r="B16" s="33"/>
      <c r="C16" s="33"/>
      <c r="D16" s="81"/>
    </row>
    <row r="17" spans="1:4" ht="15">
      <c r="A17" s="33"/>
      <c r="B17" s="33"/>
      <c r="C17" s="33"/>
      <c r="D17" s="33"/>
    </row>
    <row r="19" ht="15">
      <c r="A19" t="s">
        <v>117</v>
      </c>
    </row>
    <row r="20" spans="1:9" ht="15">
      <c r="A20" s="22"/>
      <c r="B20" s="23"/>
      <c r="C20" s="23"/>
      <c r="D20" s="23"/>
      <c r="E20" s="23"/>
      <c r="F20" s="23"/>
      <c r="G20" s="23"/>
      <c r="H20" s="23"/>
      <c r="I20" s="24"/>
    </row>
    <row r="21" spans="1:9" ht="15">
      <c r="A21" s="22"/>
      <c r="B21" s="23"/>
      <c r="C21" s="23"/>
      <c r="D21" s="23"/>
      <c r="E21" s="23"/>
      <c r="F21" s="23"/>
      <c r="G21" s="23"/>
      <c r="H21" s="23"/>
      <c r="I21" s="24"/>
    </row>
    <row r="22" spans="1:9" ht="15">
      <c r="A22" s="22"/>
      <c r="B22" s="23"/>
      <c r="C22" s="23"/>
      <c r="D22" s="23"/>
      <c r="E22" s="23"/>
      <c r="F22" s="23"/>
      <c r="G22" s="23"/>
      <c r="H22" s="23"/>
      <c r="I22" s="24"/>
    </row>
    <row r="23" spans="1:9" ht="15">
      <c r="A23" s="22"/>
      <c r="B23" s="23"/>
      <c r="C23" s="23"/>
      <c r="D23" s="23"/>
      <c r="E23" s="23"/>
      <c r="F23" s="23"/>
      <c r="G23" s="23"/>
      <c r="H23" s="23"/>
      <c r="I23" s="24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A1" sqref="A1:IV16384"/>
    </sheetView>
  </sheetViews>
  <sheetFormatPr defaultColWidth="9.140625" defaultRowHeight="15"/>
  <cols>
    <col min="4" max="4" width="12.28125" style="0" bestFit="1" customWidth="1"/>
    <col min="5" max="5" width="12.00390625" style="0" bestFit="1" customWidth="1"/>
    <col min="7" max="7" width="13.7109375" style="0" bestFit="1" customWidth="1"/>
  </cols>
  <sheetData>
    <row r="1" spans="2:7" ht="15">
      <c r="B1" t="s">
        <v>118</v>
      </c>
      <c r="C1" t="s">
        <v>119</v>
      </c>
      <c r="D1" t="s">
        <v>120</v>
      </c>
      <c r="E1" t="s">
        <v>121</v>
      </c>
      <c r="G1" t="s">
        <v>122</v>
      </c>
    </row>
    <row r="2" spans="2:4" ht="15">
      <c r="B2" s="10">
        <v>411.84899999999993</v>
      </c>
      <c r="C2" s="56">
        <f>B2-$B$18</f>
        <v>-710.1794755952383</v>
      </c>
      <c r="D2" s="32"/>
    </row>
    <row r="3" spans="2:4" ht="15">
      <c r="B3" s="13">
        <v>531.7249999999999</v>
      </c>
      <c r="C3" s="56">
        <f aca="true" t="shared" si="0" ref="C3:C17">B3-$B$18</f>
        <v>-590.3034755952383</v>
      </c>
      <c r="D3" s="32"/>
    </row>
    <row r="4" spans="2:4" ht="15">
      <c r="B4" s="13">
        <v>592.7149999999998</v>
      </c>
      <c r="C4" s="56">
        <f t="shared" si="0"/>
        <v>-529.3134755952384</v>
      </c>
      <c r="D4" s="32"/>
    </row>
    <row r="5" spans="2:4" ht="15">
      <c r="B5" s="13">
        <v>761.867</v>
      </c>
      <c r="C5" s="56">
        <f t="shared" si="0"/>
        <v>-360.16147559523824</v>
      </c>
      <c r="D5" s="32"/>
    </row>
    <row r="6" spans="2:4" ht="15">
      <c r="B6" s="13">
        <v>900.8130000000002</v>
      </c>
      <c r="C6" s="56">
        <f t="shared" si="0"/>
        <v>-221.215475595238</v>
      </c>
      <c r="D6" s="32"/>
    </row>
    <row r="7" spans="2:4" ht="15">
      <c r="B7" s="13">
        <v>983.5440000000001</v>
      </c>
      <c r="C7" s="56">
        <f t="shared" si="0"/>
        <v>-138.4844755952381</v>
      </c>
      <c r="D7" s="32"/>
    </row>
    <row r="8" spans="2:4" ht="15">
      <c r="B8" s="13">
        <v>1056.1309999999999</v>
      </c>
      <c r="C8" s="56">
        <f t="shared" si="0"/>
        <v>-65.89747559523835</v>
      </c>
      <c r="D8" s="32"/>
    </row>
    <row r="9" spans="2:4" ht="15">
      <c r="B9" s="13">
        <v>1102.2010000000005</v>
      </c>
      <c r="C9" s="56">
        <f t="shared" si="0"/>
        <v>-19.82747559523773</v>
      </c>
      <c r="D9" s="32"/>
    </row>
    <row r="10" spans="2:4" ht="15">
      <c r="B10" s="13">
        <v>1181.92</v>
      </c>
      <c r="C10" s="56">
        <f t="shared" si="0"/>
        <v>59.89152440476187</v>
      </c>
      <c r="D10" s="32"/>
    </row>
    <row r="11" spans="2:4" ht="15">
      <c r="B11" s="13">
        <v>1255.0139999999997</v>
      </c>
      <c r="C11" s="56">
        <f t="shared" si="0"/>
        <v>132.98552440476146</v>
      </c>
      <c r="D11" s="32"/>
    </row>
    <row r="12" spans="2:4" ht="15">
      <c r="B12" s="13">
        <v>1288.474</v>
      </c>
      <c r="C12" s="56">
        <f t="shared" si="0"/>
        <v>166.44552440476173</v>
      </c>
      <c r="D12" s="32"/>
    </row>
    <row r="13" spans="2:4" ht="15">
      <c r="B13" s="13">
        <v>1345.197</v>
      </c>
      <c r="C13" s="56">
        <f t="shared" si="0"/>
        <v>223.16852440476168</v>
      </c>
      <c r="D13" s="32"/>
    </row>
    <row r="14" spans="2:4" ht="15">
      <c r="B14" s="13">
        <v>1464.0860000000007</v>
      </c>
      <c r="C14" s="56">
        <f t="shared" si="0"/>
        <v>342.0575244047625</v>
      </c>
      <c r="D14" s="32"/>
    </row>
    <row r="15" spans="2:4" ht="15">
      <c r="B15" s="13">
        <v>1488.689</v>
      </c>
      <c r="C15" s="56">
        <f t="shared" si="0"/>
        <v>366.6605244047619</v>
      </c>
      <c r="D15" s="32"/>
    </row>
    <row r="16" spans="2:4" ht="15">
      <c r="B16" s="13">
        <v>1622.1349999999998</v>
      </c>
      <c r="C16" s="56">
        <f t="shared" si="0"/>
        <v>500.10652440476156</v>
      </c>
      <c r="D16" s="32"/>
    </row>
    <row r="17" spans="2:4" ht="15">
      <c r="B17" s="13">
        <v>1966.0956095238098</v>
      </c>
      <c r="C17" s="56">
        <f t="shared" si="0"/>
        <v>844.0671339285716</v>
      </c>
      <c r="D17" s="32"/>
    </row>
    <row r="18" spans="2:7" ht="15">
      <c r="B18" s="32">
        <f>AVERAGE(B2:B17)</f>
        <v>1122.0284755952382</v>
      </c>
      <c r="C18" s="32">
        <f>AVERAGE(C2:C17)</f>
        <v>-7.105427357601002E-14</v>
      </c>
      <c r="D18" s="32"/>
      <c r="E18" s="32"/>
      <c r="F18" s="82" t="s">
        <v>123</v>
      </c>
      <c r="G18" s="32"/>
    </row>
    <row r="19" spans="6:8" ht="15">
      <c r="F19" s="82"/>
      <c r="G19" s="83"/>
      <c r="H19" s="84"/>
    </row>
    <row r="20" spans="7:8" ht="15">
      <c r="G20" s="83" t="s">
        <v>30</v>
      </c>
      <c r="H20" s="84" t="s">
        <v>124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18"/>
  <sheetViews>
    <sheetView zoomScalePageLayoutView="0" workbookViewId="0" topLeftCell="A1">
      <selection activeCell="E12" sqref="E12"/>
    </sheetView>
  </sheetViews>
  <sheetFormatPr defaultColWidth="9.140625" defaultRowHeight="15"/>
  <sheetData>
    <row r="1" spans="2:3" ht="15">
      <c r="B1" t="s">
        <v>1</v>
      </c>
      <c r="C1" t="s">
        <v>125</v>
      </c>
    </row>
    <row r="2" spans="2:3" ht="15">
      <c r="B2" s="10">
        <v>411.84899999999993</v>
      </c>
      <c r="C2" s="55">
        <v>431.399479715056</v>
      </c>
    </row>
    <row r="3" spans="2:3" ht="15">
      <c r="B3" s="13">
        <v>531.7249999999999</v>
      </c>
      <c r="C3" s="59">
        <v>637.2508860886383</v>
      </c>
    </row>
    <row r="4" spans="2:3" ht="15">
      <c r="B4" s="13">
        <v>592.7149999999998</v>
      </c>
      <c r="C4" s="59">
        <v>676.2447169962779</v>
      </c>
    </row>
    <row r="5" spans="2:3" ht="15">
      <c r="B5" s="13">
        <v>761.867</v>
      </c>
      <c r="C5" s="59">
        <v>778.0934525629546</v>
      </c>
    </row>
    <row r="6" spans="2:3" ht="15">
      <c r="B6" s="13">
        <v>900.8130000000002</v>
      </c>
      <c r="C6" s="59">
        <v>750.6517031823005</v>
      </c>
    </row>
    <row r="7" spans="2:3" ht="15">
      <c r="B7" s="13">
        <v>983.5440000000001</v>
      </c>
      <c r="C7" s="59">
        <v>1007.5789190062533</v>
      </c>
    </row>
    <row r="8" spans="2:3" ht="15">
      <c r="B8" s="13">
        <v>1056.1309999999999</v>
      </c>
      <c r="C8" s="59">
        <v>932.5806741743199</v>
      </c>
    </row>
    <row r="9" spans="2:3" ht="15">
      <c r="B9" s="13">
        <v>1102.2010000000005</v>
      </c>
      <c r="C9" s="59">
        <v>1280.6519953356515</v>
      </c>
    </row>
    <row r="10" spans="2:3" ht="15">
      <c r="B10" s="13">
        <v>1181.92</v>
      </c>
      <c r="C10" s="59">
        <v>1094.8556559052</v>
      </c>
    </row>
    <row r="11" spans="2:3" ht="15">
      <c r="B11" s="13">
        <v>1255.0139999999997</v>
      </c>
      <c r="C11" s="59">
        <v>1114.8518829791751</v>
      </c>
    </row>
    <row r="12" spans="2:3" ht="15">
      <c r="B12" s="13">
        <v>1288.474</v>
      </c>
      <c r="C12" s="59">
        <v>1373.4966191479712</v>
      </c>
    </row>
    <row r="13" spans="2:3" ht="15">
      <c r="B13" s="13">
        <v>1345.197</v>
      </c>
      <c r="C13" s="59">
        <v>1518.8181094376678</v>
      </c>
    </row>
    <row r="14" spans="2:3" ht="15">
      <c r="B14" s="13">
        <v>1464.0860000000007</v>
      </c>
      <c r="C14" s="59">
        <v>1417.6765208709917</v>
      </c>
    </row>
    <row r="15" spans="2:3" ht="15">
      <c r="B15" s="13">
        <v>1488.689</v>
      </c>
      <c r="C15" s="59">
        <v>1513.9680174026148</v>
      </c>
    </row>
    <row r="16" spans="2:3" ht="15">
      <c r="B16" s="13">
        <v>1622.1349999999998</v>
      </c>
      <c r="C16" s="59">
        <v>1494.8483342913414</v>
      </c>
    </row>
    <row r="17" spans="2:3" ht="15">
      <c r="B17" s="13">
        <v>1966.0956095238098</v>
      </c>
      <c r="C17" s="59">
        <v>1929.4886424273177</v>
      </c>
    </row>
    <row r="18" ht="15.75" thickBot="1">
      <c r="B18" s="16">
        <v>1122.0284755952382</v>
      </c>
    </row>
    <row r="19" ht="15.75" thickTop="1"/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kroupova</dc:creator>
  <cp:keywords/>
  <dc:description/>
  <cp:lastModifiedBy>Učebna E323-00</cp:lastModifiedBy>
  <dcterms:created xsi:type="dcterms:W3CDTF">2008-08-27T08:29:28Z</dcterms:created>
  <dcterms:modified xsi:type="dcterms:W3CDTF">2016-11-30T08:27:26Z</dcterms:modified>
  <cp:category/>
  <cp:version/>
  <cp:contentType/>
  <cp:contentStatus/>
</cp:coreProperties>
</file>